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autoCompressPictures="0"/>
  <mc:AlternateContent xmlns:mc="http://schemas.openxmlformats.org/markup-compatibility/2006">
    <mc:Choice Requires="x15">
      <x15ac:absPath xmlns:x15ac="http://schemas.microsoft.com/office/spreadsheetml/2010/11/ac" url="S:\RoHS REACH\"/>
    </mc:Choice>
  </mc:AlternateContent>
  <xr:revisionPtr revIDLastSave="0" documentId="13_ncr:1_{899055BA-DF65-4B25-BF66-880DABE02DA9}"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0376" windowHeight="1221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<sst xmlns="http://schemas.openxmlformats.org/spreadsheetml/2006/main" count="22137" uniqueCount="15663">
  <si>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</si>
  <si>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</si>
  <si>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</si>
  <si>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</si>
  <si>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</si>
  <si>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</si>
  <si>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</si>
  <si>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</si>
  <si>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</si>
  <si>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</si>
  <si>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</si>
  <si>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</si>
  <si>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</si>
  <si>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</si>
  <si>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</si>
  <si>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</si>
  <si>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</si>
  <si>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</si>
  <si>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</si>
  <si>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</si>
  <si>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</si>
  <si>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</si>
  <si>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</si>
  <si>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</si>
  <si>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</si>
  <si>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</si>
  <si>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</si>
  <si>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</si>
  <si>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</si>
  <si>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</si>
  <si>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</si>
  <si>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</si>
  <si>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</si>
  <si>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</si>
  <si>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</si>
  <si>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</si>
  <si>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</si>
  <si>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</si>
  <si>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</si>
  <si>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</si>
  <si>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</si>
  <si>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</si>
  <si>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</si>
  <si>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</si>
  <si>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</si>
  <si>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</si>
  <si>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</si>
  <si>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</si>
  <si>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</si>
  <si>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</si>
  <si>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</si>
  <si>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</si>
  <si>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</si>
  <si>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</si>
  <si>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</si>
  <si>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</si>
  <si>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</si>
  <si>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</si>
  <si>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</si>
  <si>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</si>
  <si>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</si>
  <si>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</si>
  <si>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</si>
  <si>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</si>
  <si>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</si>
  <si>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</si>
  <si>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</si>
  <si>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</si>
  <si>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</si>
  <si>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</si>
  <si>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</si>
  <si>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</si>
  <si>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</si>
  <si>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</si>
  <si>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</si>
  <si>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</si>
  <si>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</si>
  <si>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</si>
  <si>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</si>
  <si>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</si>
  <si>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</si>
  <si>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</si>
  <si>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</si>
  <si>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</si>
  <si>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</si>
  <si>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</si>
  <si>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</si>
  <si>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</si>
  <si>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</si>
  <si>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</si>
  <si>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</si>
  <si>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</si>
  <si>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</si>
  <si>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</si>
  <si>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</si>
  <si>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</si>
  <si>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</si>
  <si>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</si>
  <si>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</si>
  <si>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</si>
  <si>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</si>
  <si>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</si>
  <si>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</si>
  <si>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</si>
  <si>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</si>
  <si>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</si>
  <si>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</si>
  <si>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</si>
  <si>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</si>
  <si>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</si>
  <si>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</si>
  <si>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</si>
  <si>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</si>
  <si>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</si>
  <si>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</si>
  <si>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</si>
  <si>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</si>
  <si>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</si>
  <si>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</si>
  <si>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</si>
  <si>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</si>
  <si>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</si>
  <si>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</si>
  <si>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</si>
  <si>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</si>
  <si>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</si>
  <si>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</si>
  <si>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</si>
  <si>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</si>
  <si>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</si>
  <si>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</si>
  <si>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</si>
  <si>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</si>
  <si>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</si>
  <si>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</si>
  <si>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</si>
  <si>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</si>
  <si>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</si>
  <si>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</si>
  <si>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</si>
  <si>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</si>
  <si>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</si>
  <si>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</si>
  <si>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</si>
  <si>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</si>
  <si>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</si>
  <si>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</si>
  <si>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</si>
  <si>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</si>
  <si>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</si>
  <si>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</si>
  <si>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</si>
  <si>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</si>
  <si>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</si>
  <si>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</si>
  <si>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</si>
  <si>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</si>
  <si>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</si>
  <si>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</si>
  <si>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</si>
  <si>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</si>
  <si>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</si>
  <si>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</si>
  <si>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</si>
  <si>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</si>
  <si>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</si>
  <si>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</si>
  <si>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</si>
  <si>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</si>
  <si>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</si>
  <si>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</si>
  <si>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</si>
  <si>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</si>
  <si>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</si>
  <si>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</si>
  <si>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</si>
  <si>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</si>
  <si>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</si>
  <si>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</si>
  <si>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</si>
  <si>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</si>
  <si>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</si>
  <si>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</si>
  <si>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</si>
  <si>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</si>
  <si>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</si>
  <si>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</si>
  <si>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</si>
  <si>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</si>
  <si>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</si>
  <si>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</si>
  <si>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</si>
  <si>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</si>
  <si>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</si>
  <si>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</si>
  <si>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</si>
  <si>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</si>
  <si>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</si>
  <si>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</si>
  <si>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</si>
  <si>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</si>
  <si>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</si>
  <si>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</si>
  <si>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</si>
  <si>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</si>
  <si>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</si>
  <si>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</si>
  <si>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</si>
  <si>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</si>
  <si>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</si>
  <si>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</si>
  <si>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</si>
  <si>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</si>
  <si>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</si>
  <si>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</si>
  <si>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</si>
  <si>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</si>
  <si>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</si>
  <si>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</si>
  <si>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</si>
  <si>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</si>
  <si>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</si>
  <si>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</si>
  <si>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</si>
  <si>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</si>
  <si>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</si>
  <si>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</si>
  <si>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</si>
  <si>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</si>
  <si>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</si>
  <si>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</si>
  <si>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</si>
  <si>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</si>
  <si>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</si>
  <si>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</si>
  <si>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</si>
  <si>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</si>
  <si>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</si>
  <si>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</si>
  <si>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</si>
  <si>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</si>
  <si>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</si>
  <si>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</si>
  <si>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</si>
  <si>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</si>
  <si>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</si>
  <si>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</si>
  <si>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</si>
  <si>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</si>
  <si>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</si>
  <si>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</si>
  <si>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</si>
  <si>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</si>
  <si>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</si>
  <si>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</si>
  <si>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</si>
  <si>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</si>
  <si>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</si>
  <si>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</si>
  <si>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</si>
  <si>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</si>
  <si>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</si>
  <si>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</si>
  <si>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</si>
  <si>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</si>
  <si>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</si>
  <si>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</si>
  <si>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</si>
  <si>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</si>
  <si>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</si>
  <si>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</si>
  <si>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</si>
  <si>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</si>
  <si>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</si>
  <si>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</si>
  <si>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</si>
  <si>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</si>
  <si>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</si>
  <si>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</si>
  <si>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</si>
  <si>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</si>
  <si>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</si>
  <si>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</si>
  <si>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</si>
  <si>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</si>
  <si>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</si>
  <si>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</si>
  <si>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</si>
  <si>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</si>
  <si>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</si>
  <si>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</si>
  <si>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</si>
  <si>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</si>
  <si>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</si>
  <si>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</si>
  <si>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</si>
  <si>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</si>
  <si>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</si>
  <si>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</si>
  <si>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</si>
  <si>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</si>
  <si>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</si>
  <si>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</si>
  <si>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</si>
  <si>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</si>
  <si>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</si>
  <si>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</si>
  <si>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</si>
  <si>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</si>
  <si>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</si>
  <si>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</si>
  <si>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</si>
  <si>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</si>
  <si>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</si>
  <si>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</si>
  <si>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</si>
  <si>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</si>
  <si>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</si>
  <si>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</si>
  <si>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</si>
  <si>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</si>
  <si>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</si>
  <si>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</si>
  <si>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</si>
  <si>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</si>
  <si>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</si>
  <si>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</si>
  <si>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</si>
  <si>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</si>
  <si>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</si>
  <si>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</si>
  <si>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</si>
  <si>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</si>
  <si>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</si>
  <si>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</si>
  <si>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</si>
  <si>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</si>
  <si>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</si>
  <si>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</si>
  <si>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</si>
  <si>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</si>
  <si>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</si>
  <si>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</si>
  <si>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</si>
  <si>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</si>
  <si>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</si>
  <si>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</si>
  <si>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</si>
  <si>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</si>
  <si>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</si>
  <si>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</si>
  <si>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</si>
  <si>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</si>
  <si>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</si>
  <si>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</si>
  <si>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</si>
  <si>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</si>
  <si>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</si>
  <si>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</si>
  <si>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</si>
  <si>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</si>
  <si>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</si>
  <si>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</si>
  <si>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</si>
  <si>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</si>
  <si>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</si>
  <si>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</si>
  <si>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</si>
  <si>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</si>
  <si>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</si>
  <si>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</si>
  <si>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</si>
  <si>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</si>
  <si>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</si>
  <si>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</si>
  <si>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</si>
  <si>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</si>
  <si>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</si>
  <si>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</si>
  <si>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</si>
  <si>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</si>
  <si>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</si>
  <si>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</si>
  <si>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</si>
  <si>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</si>
  <si>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</si>
  <si>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</si>
  <si>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</si>
  <si>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</si>
  <si>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</si>
  <si>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</si>
  <si>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</si>
  <si>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</si>
  <si>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</si>
  <si>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</si>
  <si>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</si>
  <si>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</si>
  <si>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</si>
  <si>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</si>
  <si>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</si>
  <si>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</si>
  <si>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</si>
  <si>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</si>
  <si>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</si>
  <si>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</si>
  <si>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</si>
  <si>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</si>
  <si>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</si>
  <si>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</si>
  <si>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</si>
  <si>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</si>
  <si>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</si>
  <si>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</si>
  <si>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</si>
  <si>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</si>
  <si>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</si>
  <si>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</si>
  <si>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</si>
  <si>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</si>
  <si>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</si>
  <si>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</si>
  <si>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</si>
  <si>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</si>
  <si>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</si>
  <si>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</si>
  <si>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</si>
  <si>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</si>
  <si>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</si>
  <si>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</si>
  <si>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</si>
  <si>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</si>
  <si>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</si>
  <si>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</si>
  <si>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</si>
  <si>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</si>
  <si>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</si>
  <si>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</si>
  <si>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</si>
  <si>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</si>
  <si>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</si>
  <si>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</si>
  <si>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</si>
  <si>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</si>
  <si>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</si>
  <si>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</si>
  <si>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</si>
  <si>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</si>
  <si>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</si>
  <si>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</si>
  <si>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</si>
  <si>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</si>
  <si>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</si>
  <si>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</si>
  <si>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</si>
  <si>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</si>
  <si>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</si>
  <si>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</si>
  <si>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</si>
  <si>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</si>
  <si>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</si>
  <si>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</si>
  <si>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</si>
  <si>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</si>
  <si>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</si>
  <si>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</si>
  <si>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</si>
  <si>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</si>
  <si>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</si>
  <si>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</si>
  <si>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</si>
  <si>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</si>
  <si>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</si>
  <si>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</si>
  <si>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</si>
  <si>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</si>
  <si>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</si>
  <si>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</si>
  <si>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</si>
  <si>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</si>
  <si>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</si>
  <si>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</si>
  <si>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</si>
  <si>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</si>
  <si>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</si>
  <si>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</si>
  <si>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</si>
  <si>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</si>
  <si>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</si>
  <si>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</si>
  <si>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</si>
  <si>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</si>
  <si>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</si>
  <si>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</si>
  <si>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</si>
  <si>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</si>
  <si>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</si>
  <si>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</si>
  <si>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</si>
  <si>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</si>
  <si>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</si>
  <si>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</si>
  <si>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</si>
  <si>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</si>
  <si>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</si>
  <si>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</si>
  <si>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</si>
  <si>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</si>
  <si>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</si>
  <si>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</si>
  <si>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</si>
  <si>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</si>
  <si>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</si>
  <si>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</si>
  <si>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</si>
  <si>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</si>
  <si>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</si>
  <si>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</si>
  <si>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</si>
  <si>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</si>
  <si>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</si>
  <si>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</si>
  <si>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</si>
  <si>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</si>
  <si>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</si>
  <si>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</si>
  <si>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</si>
  <si>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</si>
  <si>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</si>
  <si>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</si>
  <si>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</si>
  <si>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</si>
  <si>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</si>
  <si>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</si>
  <si>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</si>
  <si>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</si>
  <si>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</si>
  <si>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</si>
  <si>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</si>
  <si>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</si>
  <si>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</si>
  <si>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</si>
  <si>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</si>
  <si>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</si>
  <si>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</si>
  <si>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</si>
  <si>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</si>
  <si>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</si>
  <si>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</si>
  <si>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</si>
  <si>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</si>
  <si>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</si>
  <si>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</si>
  <si>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</si>
  <si>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</si>
  <si>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</si>
  <si>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</si>
  <si>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</si>
  <si>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</si>
  <si>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</si>
  <si>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</si>
  <si>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</si>
  <si>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</si>
  <si>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</si>
  <si>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</si>
  <si>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</si>
  <si>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</si>
  <si>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</si>
  <si>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</si>
  <si>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</si>
  <si>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</si>
  <si>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</si>
  <si>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</si>
  <si>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</si>
  <si>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</si>
  <si>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</si>
  <si>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</si>
  <si>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</si>
  <si>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</si>
  <si>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</si>
  <si>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</si>
  <si>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</si>
  <si>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</si>
  <si>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</si>
  <si>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</si>
  <si>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</si>
  <si>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</si>
  <si>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</si>
  <si>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</si>
  <si>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</si>
  <si>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</si>
  <si>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</si>
  <si>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</si>
  <si>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</si>
  <si>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</si>
  <si>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</si>
  <si>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</si>
  <si>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</si>
  <si>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</si>
  <si>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</si>
  <si>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</si>
  <si>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</si>
  <si>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</si>
  <si>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</si>
  <si>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</si>
  <si>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</si>
  <si>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</si>
  <si>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</si>
  <si>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</si>
  <si>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</si>
  <si>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</si>
  <si>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</si>
  <si>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</si>
  <si>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</si>
  <si>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</si>
  <si>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</si>
  <si>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</si>
  <si>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</si>
  <si>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</si>
  <si>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</si>
  <si>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</si>
  <si>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</si>
  <si>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</si>
  <si>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</si>
  <si>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</si>
  <si>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</si>
  <si>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</si>
  <si>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</si>
  <si>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</si>
  <si>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</si>
  <si>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</si>
  <si>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</si>
  <si>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</si>
  <si>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</si>
  <si>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</si>
  <si>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</si>
  <si>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</si>
  <si>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</si>
  <si>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</si>
  <si>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</si>
  <si>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</si>
  <si>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</si>
  <si>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</si>
  <si>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</si>
  <si>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</si>
  <si>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</si>
  <si>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</si>
  <si>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</si>
  <si>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</si>
  <si>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</si>
  <si>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</si>
  <si>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</si>
  <si>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</si>
  <si>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</si>
  <si>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</si>
  <si>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</si>
  <si>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</si>
  <si>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</si>
  <si>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</si>
  <si>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</si>
  <si>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</si>
  <si>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</si>
  <si>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</si>
  <si>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</si>
  <si>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</si>
  <si>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</si>
  <si>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</si>
  <si>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</si>
  <si>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</si>
  <si>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</si>
  <si>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</si>
  <si>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</si>
  <si>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</si>
  <si>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</si>
  <si>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</si>
  <si>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</si>
  <si>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</si>
  <si>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</si>
  <si>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</si>
  <si>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</si>
  <si>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</si>
  <si>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</si>
  <si>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</si>
  <si>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</si>
  <si>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</si>
  <si>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</si>
  <si>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</si>
  <si>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</si>
  <si>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</si>
  <si>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</si>
  <si>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</si>
  <si>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</si>
  <si>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</si>
  <si>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</si>
  <si>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</si>
  <si>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</si>
  <si>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</si>
  <si>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</si>
  <si>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</si>
  <si>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</si>
  <si>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</si>
  <si>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</si>
  <si>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</si>
  <si>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</si>
  <si>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</si>
  <si>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</si>
  <si>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</si>
  <si>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</si>
  <si>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</si>
  <si>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</si>
  <si>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</si>
  <si>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</si>
  <si>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</si>
  <si>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</si>
  <si>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</si>
  <si>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</si>
  <si>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</si>
  <si>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</si>
  <si>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</si>
  <si>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</si>
  <si>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</si>
  <si>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</si>
  <si>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</si>
  <si>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</si>
  <si>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</si>
  <si>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</si>
  <si>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</si>
  <si>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</si>
  <si>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</si>
  <si>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</si>
  <si>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</si>
  <si>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</si>
  <si>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</si>
  <si>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</si>
  <si>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</si>
  <si>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</si>
  <si>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</si>
  <si>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</si>
  <si>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</si>
  <si>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</si>
  <si>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</si>
  <si>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</si>
  <si>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</si>
  <si>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</si>
  <si>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</si>
  <si>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</si>
  <si>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</si>
  <si>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</si>
  <si>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</si>
  <si>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</si>
  <si>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</si>
  <si>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</si>
  <si>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</si>
  <si>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</si>
  <si>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</si>
  <si>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</si>
  <si>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</si>
  <si>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</si>
  <si>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</si>
  <si>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</si>
  <si>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</si>
  <si>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</si>
  <si>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</si>
  <si>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</si>
  <si>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</si>
  <si>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</si>
  <si>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</si>
  <si>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</si>
  <si>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</si>
  <si>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</si>
  <si>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</si>
  <si>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</si>
  <si>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</si>
  <si>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</si>
  <si>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</si>
  <si>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</si>
  <si>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</si>
  <si>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</si>
  <si>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</si>
  <si>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</si>
  <si>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</si>
  <si>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</si>
  <si>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</si>
  <si>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</si>
  <si>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</si>
  <si>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</si>
  <si>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</si>
  <si>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</si>
  <si>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</si>
  <si>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</si>
  <si>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</si>
  <si>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</si>
  <si>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</si>
  <si>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</si>
  <si>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</si>
  <si>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</si>
  <si>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</si>
  <si>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</si>
  <si>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</si>
  <si>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</si>
  <si>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</si>
  <si>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</si>
  <si>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</si>
  <si>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</si>
  <si>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</si>
  <si>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</si>
  <si>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</si>
  <si>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</si>
  <si>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</si>
  <si>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</si>
  <si>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</si>
  <si>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</si>
  <si>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</si>
  <si>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</si>
  <si>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</si>
  <si>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</si>
  <si>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</si>
  <si>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</si>
  <si>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</si>
  <si>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</si>
  <si>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</si>
  <si>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</si>
  <si>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</si>
  <si>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</si>
  <si>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</si>
  <si>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</si>
  <si>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</si>
  <si>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</si>
  <si>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</si>
  <si>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</si>
  <si>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</si>
  <si>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</si>
  <si>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</si>
  <si>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</si>
  <si>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</si>
  <si>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</si>
  <si>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</si>
  <si>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</si>
  <si>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</si>
  <si>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</si>
  <si>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</si>
  <si>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</si>
  <si>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</si>
  <si>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</si>
  <si>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</si>
  <si>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</si>
  <si>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</si>
  <si>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</si>
  <si>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</si>
  <si>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</si>
  <si>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</si>
  <si>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</si>
  <si>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</si>
  <si>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</si>
  <si>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</si>
  <si>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</si>
  <si>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</si>
  <si>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</si>
  <si>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</si>
  <si>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</si>
  <si>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</si>
  <si>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</si>
  <si>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</si>
  <si>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</si>
  <si>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</si>
  <si>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</si>
  <si>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</si>
  <si>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</si>
  <si>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</si>
  <si>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</si>
  <si>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</si>
  <si>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</si>
  <si>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</si>
  <si>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</si>
  <si>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</si>
  <si>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</si>
  <si>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</si>
  <si>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</si>
  <si>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</si>
  <si>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</si>
  <si>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</si>
  <si>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</si>
  <si>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</si>
  <si>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</si>
  <si>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</si>
  <si>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</si>
  <si>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</si>
  <si>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</si>
  <si>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</si>
  <si>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</si>
  <si>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</si>
  <si>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</si>
  <si>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</si>
  <si>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</si>
  <si>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</si>
  <si>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</si>
  <si>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</si>
  <si>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</si>
  <si>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</si>
  <si>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</si>
  <si>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</si>
  <si>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</si>
  <si>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</si>
  <si>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</si>
  <si>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</si>
  <si>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</si>
  <si>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</si>
  <si>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</si>
  <si>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</si>
  <si>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</si>
  <si>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</si>
  <si>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</si>
  <si>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</si>
  <si>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</si>
  <si>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</si>
  <si>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</si>
  <si>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</si>
  <si>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</si>
  <si>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</si>
  <si>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</si>
  <si>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</si>
  <si>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</si>
  <si>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</si>
  <si>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</si>
  <si>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</si>
  <si>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</si>
  <si>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</si>
  <si>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</si>
  <si>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</si>
  <si>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</si>
  <si>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</si>
  <si>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</si>
  <si>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</si>
  <si>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</si>
  <si>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</si>
  <si>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</si>
  <si>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</si>
  <si>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</si>
  <si>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</si>
  <si>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</si>
  <si>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</si>
  <si>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</si>
  <si>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</si>
  <si>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</si>
  <si>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</si>
  <si>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</si>
  <si>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</si>
  <si>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</si>
  <si>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</si>
  <si>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</si>
  <si>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</si>
  <si>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</si>
  <si>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</si>
  <si>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</si>
  <si>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</si>
  <si>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</si>
  <si>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</si>
  <si>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</si>
  <si>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</si>
  <si>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</si>
  <si>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</si>
  <si>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</si>
  <si>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</si>
  <si>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</si>
  <si>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</si>
  <si>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</si>
  <si>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</si>
  <si>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</si>
  <si>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</si>
  <si>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</si>
  <si>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</si>
  <si>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</si>
  <si>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</si>
  <si>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</si>
  <si>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</si>
  <si>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</si>
  <si>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</si>
  <si>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</si>
  <si>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</si>
  <si>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</si>
  <si>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</si>
  <si>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</si>
  <si>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</si>
  <si>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</si>
  <si>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</si>
  <si>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</si>
  <si>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</si>
  <si>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</si>
  <si>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</si>
  <si>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</si>
  <si>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</si>
  <si>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</si>
  <si>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</si>
  <si>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</si>
  <si>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</si>
  <si>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</si>
  <si>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</si>
  <si>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</si>
  <si>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</si>
  <si>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</si>
  <si>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</si>
  <si>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</si>
  <si>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</si>
  <si>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</si>
  <si>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</si>
  <si>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</si>
  <si>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</si>
  <si>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</si>
  <si>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</si>
  <si>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</si>
  <si>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</si>
  <si>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</si>
  <si>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</si>
  <si>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</si>
  <si>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</si>
  <si>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</si>
  <si>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</si>
  <si>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</si>
  <si>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</si>
  <si>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</si>
  <si>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</si>
  <si>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</si>
  <si>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</si>
  <si>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</si>
  <si>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</si>
  <si>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</si>
  <si>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</si>
  <si>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</si>
  <si>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</si>
  <si>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</si>
  <si>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</si>
  <si>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</si>
  <si>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</si>
  <si>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</si>
  <si>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</si>
  <si>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</si>
  <si>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</si>
  <si>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</si>
  <si>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</si>
  <si>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</si>
  <si>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</si>
  <si>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</si>
  <si>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</si>
  <si>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</si>
  <si>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</si>
  <si>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</si>
  <si>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</si>
  <si>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</si>
  <si>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</si>
  <si>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</si>
  <si>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</si>
  <si>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</si>
  <si>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</si>
  <si>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</si>
  <si>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</si>
  <si>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</si>
  <si>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</si>
  <si>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</si>
  <si>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</si>
  <si>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</si>
  <si>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</si>
  <si>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</si>
  <si>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</si>
  <si>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</si>
  <si>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</si>
  <si>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</si>
  <si>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</si>
  <si>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</si>
  <si>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</si>
  <si>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</si>
  <si>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</si>
  <si>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</si>
  <si>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</si>
  <si>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</si>
  <si>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</si>
  <si>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</si>
  <si>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</si>
  <si>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</si>
  <si>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</si>
  <si>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</si>
  <si>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</si>
  <si>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</si>
  <si>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</si>
  <si>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</si>
  <si>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</si>
  <si>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</si>
  <si>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</si>
  <si>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</si>
  <si>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</si>
  <si>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</si>
  <si>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</si>
  <si>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</si>
  <si>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</si>
  <si>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</si>
  <si>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</si>
  <si>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</si>
  <si>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</si>
  <si>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</si>
  <si>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</si>
  <si>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</si>
  <si>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</si>
  <si>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</si>
  <si>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</si>
  <si>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</si>
  <si>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</si>
  <si>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</si>
  <si>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</si>
  <si>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</si>
  <si>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</si>
  <si>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</si>
  <si>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</si>
  <si>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</si>
  <si>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</si>
  <si>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</si>
  <si>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</si>
  <si>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</si>
  <si>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</si>
  <si>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</si>
  <si>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</si>
  <si>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</si>
  <si>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</si>
  <si>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</si>
  <si>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</si>
  <si>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</si>
  <si>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</si>
  <si>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</si>
  <si>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</si>
  <si>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</si>
  <si>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</si>
  <si>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</si>
  <si>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</si>
  <si>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</si>
  <si>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</si>
  <si>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</si>
  <si>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</si>
  <si>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</si>
  <si>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</si>
  <si>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</si>
  <si>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</si>
  <si>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</si>
  <si>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</si>
  <si>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</si>
  <si>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</si>
  <si>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</si>
  <si>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</si>
  <si>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</si>
  <si>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</si>
  <si>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</si>
  <si>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</si>
  <si>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</si>
  <si>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</si>
  <si>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</si>
  <si>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</si>
  <si>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</si>
  <si>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</si>
  <si>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</si>
  <si>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</si>
  <si>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</si>
  <si>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</si>
  <si>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</si>
  <si>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</si>
  <si>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</si>
  <si>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</si>
  <si>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</si>
  <si>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</si>
  <si>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</si>
  <si>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</si>
  <si>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</si>
  <si>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</si>
  <si>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</si>
  <si>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</si>
  <si>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</si>
  <si>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</si>
  <si>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</si>
  <si>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</si>
  <si>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</si>
  <si>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</si>
  <si>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</si>
  <si>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</si>
  <si>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</si>
  <si>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</si>
  <si>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</si>
  <si>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</si>
  <si>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</si>
  <si>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</si>
  <si>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</si>
  <si>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</si>
  <si>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</si>
  <si>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</si>
  <si>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</si>
  <si>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</si>
  <si>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</si>
  <si>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</si>
  <si>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</si>
  <si>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</si>
  <si>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</si>
  <si>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</si>
  <si>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</si>
  <si>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</si>
  <si>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</si>
  <si>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</si>
  <si>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</si>
  <si>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</si>
  <si>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</si>
  <si>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</si>
  <si>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</si>
  <si>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</si>
  <si>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</si>
  <si>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</si>
  <si>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</si>
  <si>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</si>
  <si>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</si>
  <si>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</si>
  <si>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</si>
  <si>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</si>
  <si>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</si>
  <si>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</si>
  <si>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</si>
  <si>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</si>
  <si>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</si>
  <si>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</si>
  <si>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</si>
  <si>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</si>
  <si>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</si>
  <si>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</si>
  <si>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</si>
  <si>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</si>
  <si>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</si>
  <si>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</si>
  <si>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</si>
  <si>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</si>
  <si>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</si>
  <si>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</si>
  <si>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</si>
  <si>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</si>
  <si>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</si>
  <si>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</si>
  <si>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</si>
  <si>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</si>
  <si>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</si>
  <si>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</si>
  <si>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</si>
  <si>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</si>
  <si>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</si>
  <si>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</si>
  <si>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</si>
  <si>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</si>
  <si>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</si>
  <si>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</si>
  <si>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</si>
  <si>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</si>
  <si>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</si>
  <si>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</si>
  <si>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</si>
  <si>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</si>
  <si>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</si>
  <si>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</si>
  <si>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</si>
  <si>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</si>
  <si>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</si>
  <si>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</si>
  <si>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</si>
  <si>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</si>
  <si>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</si>
  <si>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</si>
  <si>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</si>
  <si>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</si>
  <si>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</si>
  <si>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</si>
  <si>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</si>
  <si>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</si>
  <si>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</si>
  <si>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</si>
  <si>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</si>
  <si>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</si>
  <si>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</si>
  <si>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</si>
  <si>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</si>
  <si>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</si>
  <si>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</si>
  <si>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</si>
  <si>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</si>
  <si>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</si>
  <si>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</si>
  <si>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</si>
  <si>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</si>
  <si>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</si>
  <si>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</si>
  <si>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</si>
  <si>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</si>
  <si>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</si>
  <si>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</si>
  <si>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</si>
  <si>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</si>
  <si>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</si>
  <si>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</si>
  <si>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</si>
  <si>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</si>
  <si>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</si>
  <si>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</si>
  <si>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</si>
  <si>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</si>
  <si>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</si>
  <si>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</si>
  <si>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</si>
  <si>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</si>
  <si>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</si>
  <si>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</si>
  <si>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</si>
  <si>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</si>
  <si>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</si>
  <si>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</si>
  <si>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</si>
  <si>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</si>
  <si>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</si>
  <si>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</si>
  <si>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</si>
  <si>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</si>
  <si>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</si>
  <si>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</si>
  <si>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</si>
  <si>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</si>
  <si>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</si>
  <si>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</si>
  <si>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</si>
  <si>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</si>
  <si>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</si>
  <si>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</si>
  <si>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</si>
  <si>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</si>
  <si>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</si>
  <si>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</si>
  <si>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</si>
  <si>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</si>
  <si>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</si>
  <si>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</si>
  <si>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</si>
  <si>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</si>
  <si>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</si>
  <si>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</si>
  <si>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</si>
  <si>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</si>
  <si>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</si>
  <si>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</si>
  <si>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</si>
  <si>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</si>
  <si>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</si>
  <si>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</si>
  <si>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</si>
  <si>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</si>
  <si>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</si>
  <si>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</si>
  <si>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</si>
  <si>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</si>
  <si>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</si>
  <si>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</si>
  <si>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</si>
  <si>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</si>
  <si>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</si>
  <si>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</si>
  <si>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</si>
  <si>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</si>
  <si>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</si>
  <si>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</si>
  <si>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</si>
  <si>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</si>
  <si>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</si>
  <si>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</si>
  <si>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</si>
  <si>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</si>
  <si>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</si>
  <si>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</si>
  <si>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</si>
  <si>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</si>
  <si>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</si>
  <si>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</si>
  <si>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</si>
  <si>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</si>
  <si>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</si>
  <si>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</si>
  <si>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</si>
  <si>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</si>
  <si>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</si>
  <si>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</si>
  <si>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</si>
  <si>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</si>
  <si>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</si>
  <si>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</si>
  <si>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</si>
  <si>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</si>
  <si>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</si>
  <si>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</si>
  <si>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</si>
  <si>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</si>
  <si>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</si>
  <si>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</si>
  <si>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</si>
  <si>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</si>
  <si>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</si>
  <si>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</si>
  <si>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</si>
  <si>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</si>
  <si>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</si>
  <si>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</si>
  <si>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</si>
  <si>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</si>
  <si>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</si>
  <si>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</si>
  <si>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</si>
  <si>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</si>
  <si>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</si>
  <si>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</si>
  <si>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</si>
  <si>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</si>
  <si>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</si>
  <si>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</si>
  <si>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</si>
  <si>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</si>
  <si>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</si>
  <si>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</si>
  <si>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</si>
  <si>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</si>
  <si>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</si>
  <si>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</si>
  <si>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</si>
  <si>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</si>
  <si>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</si>
  <si>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</si>
  <si>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</si>
  <si>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</si>
  <si>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</si>
  <si>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</si>
  <si>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</si>
  <si>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</si>
  <si>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</si>
  <si>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</si>
  <si>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</si>
  <si>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</si>
  <si>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</si>
  <si>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</si>
  <si>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</si>
  <si>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</si>
  <si>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</si>
  <si>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</si>
  <si>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</si>
  <si>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</si>
  <si>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</si>
  <si>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</si>
  <si>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</si>
  <si>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</si>
  <si>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</si>
  <si>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</si>
  <si>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</si>
  <si>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</si>
  <si>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</si>
  <si>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</si>
  <si>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</si>
  <si>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</si>
  <si>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</si>
  <si>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</si>
  <si>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</si>
  <si>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</si>
  <si>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</si>
  <si>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</si>
  <si>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</si>
  <si>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</si>
  <si>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</si>
  <si>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</si>
  <si>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</si>
  <si>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</si>
  <si>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</si>
  <si>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</si>
  <si>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</si>
  <si>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</si>
  <si>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</si>
  <si>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</si>
  <si>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</si>
  <si>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</si>
  <si>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</si>
  <si>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</si>
  <si>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</si>
  <si>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</si>
  <si>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</si>
  <si>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</si>
  <si>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</si>
  <si>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</si>
  <si>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</si>
  <si>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</si>
  <si>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</si>
  <si>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</si>
  <si>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</si>
  <si>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</si>
  <si>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</si>
  <si>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</si>
  <si>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</si>
  <si>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</si>
  <si>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</si>
  <si>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</si>
  <si>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</si>
  <si>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</si>
  <si>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</si>
  <si>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</si>
  <si>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</si>
  <si>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</si>
  <si>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</si>
  <si>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</si>
  <si>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</si>
  <si>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</si>
  <si>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</si>
  <si>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</si>
  <si>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</si>
  <si>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</si>
  <si>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</si>
  <si>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</si>
  <si>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</si>
  <si>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</si>
  <si>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</si>
  <si>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</si>
  <si>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</si>
  <si>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</si>
  <si>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</si>
  <si>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</si>
  <si>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</si>
  <si>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</si>
  <si>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</si>
  <si>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</si>
  <si>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</si>
  <si>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</si>
  <si>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</si>
  <si>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</si>
  <si>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</si>
  <si>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</si>
  <si>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</si>
  <si>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</si>
  <si>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</si>
  <si>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</si>
  <si>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</si>
  <si>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</si>
  <si>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</si>
  <si>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</si>
  <si>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</si>
  <si>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</si>
  <si>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</si>
  <si>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</si>
  <si>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</si>
  <si>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</si>
  <si>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</si>
  <si>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</si>
  <si>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</si>
  <si>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</si>
  <si>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</si>
  <si>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</si>
  <si>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</si>
  <si>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</si>
  <si>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</si>
  <si>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</si>
  <si>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</si>
  <si>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</si>
  <si>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</si>
  <si>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</si>
  <si>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</si>
  <si>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</si>
  <si>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</si>
  <si>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</si>
  <si>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</si>
  <si>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</si>
  <si>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</si>
  <si>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</si>
  <si>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</si>
  <si>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</si>
  <si>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</si>
  <si>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</si>
  <si>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</si>
  <si>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</si>
  <si>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</si>
  <si>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</si>
  <si>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</si>
  <si>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</si>
  <si>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</si>
  <si>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</si>
  <si>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</si>
  <si>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</si>
  <si>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</si>
  <si>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</si>
  <si>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</si>
  <si>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</si>
  <si>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</si>
  <si>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</si>
  <si>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</si>
  <si>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</si>
  <si>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</si>
  <si>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</si>
  <si>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</si>
  <si>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</si>
  <si>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</si>
  <si>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</si>
  <si>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</si>
  <si>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</si>
  <si>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</si>
  <si>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</si>
  <si>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</si>
  <si>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</si>
  <si>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</si>
  <si>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</si>
  <si>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</si>
  <si>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</si>
  <si>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</si>
  <si>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</si>
  <si>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</si>
  <si>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</si>
  <si>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</si>
  <si>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</si>
  <si>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</si>
  <si>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</si>
  <si>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</si>
  <si>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</si>
  <si>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</si>
  <si>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</si>
  <si>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</si>
  <si>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</si>
  <si>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</si>
  <si>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</si>
  <si>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</si>
  <si>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</si>
  <si>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</si>
  <si>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</si>
  <si>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</si>
  <si>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</si>
  <si>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</si>
  <si>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</si>
  <si>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</si>
  <si>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</si>
  <si>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</si>
  <si>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</si>
  <si>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</si>
  <si>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</si>
  <si>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</si>
  <si>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</si>
  <si>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</si>
  <si>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</si>
  <si>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</si>
  <si>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</si>
  <si>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</si>
  <si>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</si>
  <si>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</si>
  <si>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</si>
  <si>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</si>
  <si>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</si>
  <si>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</si>
  <si>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</si>
  <si>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</si>
  <si>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</si>
  <si>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</si>
  <si>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</si>
  <si>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</si>
  <si>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</si>
  <si>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</si>
  <si>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</si>
  <si>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</si>
  <si>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</si>
  <si>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</si>
  <si>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</si>
  <si>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</si>
  <si>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</si>
  <si>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</si>
  <si>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</si>
  <si>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</si>
  <si>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</si>
  <si>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</si>
  <si>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</si>
  <si>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</si>
  <si>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</si>
  <si>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</si>
  <si>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</si>
  <si>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</si>
  <si>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</si>
  <si>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</si>
  <si>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</si>
  <si>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</si>
  <si>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</si>
  <si>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</si>
  <si>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</si>
  <si>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</si>
  <si>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</si>
  <si>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</si>
  <si>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</si>
  <si>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</si>
  <si>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</si>
  <si>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</si>
  <si>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</si>
  <si>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</si>
  <si>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</si>
  <si>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</si>
  <si>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</si>
  <si>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</si>
  <si>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</si>
  <si>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</si>
  <si>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</si>
  <si>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</si>
  <si>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</si>
  <si>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</si>
  <si>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</si>
  <si>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</si>
  <si>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</si>
  <si>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</si>
  <si>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</si>
  <si>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</si>
  <si>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</si>
  <si>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</si>
  <si>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</si>
  <si>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</si>
  <si>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</si>
  <si>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</si>
  <si>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</si>
  <si>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</si>
  <si>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</si>
  <si>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</si>
  <si>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</si>
  <si>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</si>
  <si>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</si>
  <si>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</si>
  <si>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</si>
  <si>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</si>
  <si>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</si>
  <si>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</si>
  <si>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</si>
  <si>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</si>
  <si>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</si>
  <si>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</si>
  <si>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</si>
  <si>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</si>
  <si>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</si>
  <si>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</si>
  <si>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</si>
  <si>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</si>
  <si>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</si>
  <si>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</si>
  <si>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</si>
  <si>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</si>
  <si>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</si>
  <si>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</si>
  <si>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</si>
  <si>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</si>
  <si>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</si>
  <si>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</si>
  <si>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</si>
  <si>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</si>
  <si>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</si>
  <si>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</si>
  <si>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</si>
  <si>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</si>
  <si>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</si>
  <si>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</si>
  <si>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</si>
  <si>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</si>
  <si>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</si>
  <si>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</si>
  <si>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</si>
  <si>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</si>
  <si>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</si>
  <si>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</si>
  <si>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</si>
  <si>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</si>
  <si>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</si>
  <si>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</si>
  <si>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</si>
  <si>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</si>
  <si>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</si>
  <si>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</si>
  <si>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</si>
  <si>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</si>
  <si>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</si>
  <si>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</si>
  <si>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</si>
  <si>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</si>
  <si>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</si>
  <si>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</si>
  <si>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</si>
  <si>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</si>
  <si>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</si>
  <si>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</si>
  <si>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</si>
  <si>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</si>
  <si>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</si>
  <si>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</si>
  <si>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</si>
  <si>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</si>
  <si>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</si>
  <si>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</si>
  <si>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</si>
  <si>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</si>
  <si>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</si>
  <si>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</si>
  <si>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</si>
  <si>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</si>
  <si>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</si>
  <si>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</si>
  <si>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</si>
  <si>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</si>
  <si>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</si>
  <si>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</si>
  <si>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</si>
  <si>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</si>
  <si>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</si>
  <si>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</si>
  <si>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</si>
  <si>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</si>
  <si>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</si>
  <si>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</si>
  <si>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</si>
  <si>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</si>
  <si>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</si>
  <si>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</si>
  <si>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</si>
  <si>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</si>
  <si>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</si>
  <si>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</si>
  <si>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</si>
  <si>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</si>
  <si>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</si>
  <si>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</si>
  <si>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</si>
  <si>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</si>
  <si>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</si>
  <si>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</si>
  <si>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</si>
  <si>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</si>
  <si>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</si>
  <si>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</si>
  <si>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</si>
  <si>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</si>
  <si>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</si>
  <si>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</si>
  <si>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</si>
  <si>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</si>
  <si>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</si>
  <si>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</si>
  <si>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</si>
  <si>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</si>
  <si>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</si>
  <si>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</si>
  <si>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</si>
  <si>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</si>
  <si>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</si>
  <si>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</si>
  <si>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</si>
  <si>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</si>
  <si>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</si>
  <si>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</si>
  <si>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</si>
  <si>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</si>
  <si>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</si>
  <si>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</si>
  <si>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</si>
  <si>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</si>
  <si>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</si>
  <si>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</si>
  <si>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</si>
  <si>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</si>
  <si>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</si>
  <si>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</si>
  <si>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</si>
  <si>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</si>
  <si>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</si>
  <si>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</si>
  <si>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</si>
  <si>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</si>
  <si>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</si>
  <si>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</si>
  <si>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</si>
  <si>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</si>
  <si>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</si>
  <si>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</si>
  <si>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</si>
  <si>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</si>
  <si>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</si>
  <si>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</si>
  <si>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</si>
  <si>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</si>
  <si>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</si>
  <si>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</si>
  <si>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</si>
  <si>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</si>
  <si>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</si>
  <si>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</si>
  <si>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</si>
  <si>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</si>
  <si>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</si>
  <si>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</si>
  <si>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</si>
  <si>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</si>
  <si>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</si>
  <si>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</si>
  <si>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</si>
  <si>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</si>
  <si>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</si>
  <si>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</si>
  <si>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</si>
  <si>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</si>
  <si>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</si>
  <si>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</si>
  <si>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</si>
  <si>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</si>
  <si>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</si>
  <si>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</si>
  <si>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</si>
  <si>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</si>
  <si>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</si>
  <si>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</si>
  <si>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</si>
  <si>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</si>
  <si>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</si>
  <si>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</si>
  <si>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</si>
  <si>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</si>
  <si>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</si>
  <si>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</si>
  <si>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</si>
  <si>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</si>
  <si>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</si>
  <si>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</si>
  <si>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</si>
  <si>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</si>
  <si>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</si>
  <si>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</si>
  <si>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</si>
  <si>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</si>
  <si>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</si>
  <si>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</si>
  <si>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</si>
  <si>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</si>
  <si>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</si>
  <si>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</si>
  <si>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</si>
  <si>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</si>
  <si>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</si>
  <si>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</si>
  <si>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</si>
  <si>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</si>
  <si>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</si>
  <si>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</si>
  <si>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</si>
  <si>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</si>
  <si>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</si>
  <si>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</si>
  <si>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</si>
  <si>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</si>
  <si>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</si>
  <si>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</si>
  <si>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</si>
  <si>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</si>
  <si>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</si>
  <si>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</si>
  <si>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</si>
  <si>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</si>
  <si>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</si>
  <si>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</si>
  <si>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</si>
  <si>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</si>
  <si>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</si>
  <si>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</si>
  <si>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</si>
  <si>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</si>
  <si>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</si>
  <si>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</si>
  <si>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</si>
  <si>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</si>
  <si>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</si>
  <si>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</si>
  <si>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</si>
  <si>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</si>
  <si>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</si>
  <si>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</si>
  <si>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</si>
  <si>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</si>
  <si>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</si>
  <si>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</si>
  <si>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</si>
  <si>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</si>
  <si>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</si>
  <si>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</si>
  <si>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</si>
  <si>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</si>
  <si>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</si>
  <si>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</si>
  <si>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</si>
  <si>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</si>
  <si>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</si>
  <si>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</si>
  <si>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</si>
  <si>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</si>
  <si>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</si>
  <si>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</si>
  <si>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</si>
  <si>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</si>
  <si>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</si>
  <si>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</si>
  <si>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</si>
  <si>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</si>
  <si>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</si>
  <si>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</si>
  <si>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</si>
  <si>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</si>
  <si>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</si>
  <si>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</si>
  <si>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</si>
  <si>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</si>
  <si>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</si>
  <si>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</si>
  <si>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</si>
  <si>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</si>
  <si>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</si>
  <si>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</si>
  <si>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</si>
  <si>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</si>
  <si>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</si>
  <si>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</si>
  <si>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</si>
  <si>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</si>
  <si>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</si>
  <si>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</si>
  <si>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</si>
  <si>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</si>
  <si>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</si>
  <si>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</si>
  <si>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</si>
  <si>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</si>
  <si>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</si>
  <si>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</si>
  <si>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</si>
  <si>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</si>
  <si>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</si>
  <si>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</si>
  <si>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</si>
  <si>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</si>
  <si>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</si>
  <si>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</si>
  <si>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</si>
  <si>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</si>
  <si>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</si>
  <si>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</si>
  <si>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</si>
  <si>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</si>
  <si>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</si>
  <si>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</si>
  <si>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</si>
  <si>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</si>
  <si>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</si>
  <si>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</si>
  <si>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</si>
  <si>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</si>
  <si>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</si>
  <si>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</si>
  <si>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</si>
  <si>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</si>
  <si>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</si>
  <si>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</si>
  <si>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</si>
  <si>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</si>
  <si>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</si>
  <si>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</si>
  <si>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</si>
  <si>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</si>
  <si>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</si>
  <si>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</si>
  <si>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</si>
  <si>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</si>
  <si>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</si>
  <si>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</si>
  <si>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</si>
  <si>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</si>
  <si>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</si>
  <si>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</si>
  <si>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</si>
  <si>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</si>
  <si>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</si>
  <si>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</si>
  <si>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</si>
  <si>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</si>
  <si>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</si>
  <si>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</si>
  <si>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</si>
  <si>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</si>
  <si>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</si>
  <si>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</si>
  <si>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</si>
  <si>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</si>
  <si>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</si>
  <si>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</si>
  <si>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</si>
  <si>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</si>
  <si>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</si>
  <si>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</si>
  <si>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</si>
  <si>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</si>
  <si>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</si>
  <si>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</si>
  <si>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</si>
  <si>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</si>
  <si>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</si>
  <si>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</si>
  <si>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</si>
  <si>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</si>
  <si>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</si>
  <si>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</si>
  <si>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</si>
  <si>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</si>
  <si>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</si>
  <si>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</si>
  <si>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</si>
  <si>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</si>
  <si>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</si>
  <si>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</si>
  <si>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</si>
  <si>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</si>
  <si>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</si>
  <si>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</si>
  <si>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</si>
  <si>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</si>
  <si>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</si>
  <si>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</si>
  <si>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</si>
  <si>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</si>
  <si>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</si>
  <si>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</si>
  <si>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</si>
  <si>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</si>
  <si>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</si>
  <si>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</si>
  <si>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</si>
  <si>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</si>
  <si>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</si>
  <si>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</si>
  <si>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</si>
  <si>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</si>
  <si>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</si>
  <si>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</si>
  <si>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</si>
  <si>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</si>
  <si>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</si>
  <si>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</si>
  <si>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</si>
  <si>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</si>
  <si>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</si>
  <si>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</si>
  <si>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</si>
  <si>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</si>
  <si>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</si>
  <si>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</si>
  <si>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</si>
  <si>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</si>
  <si>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</si>
  <si>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</si>
  <si>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</si>
  <si>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</si>
  <si>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</si>
  <si>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</si>
  <si>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</si>
  <si>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</si>
  <si>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</si>
  <si>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</si>
  <si>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</si>
  <si>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</si>
  <si>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</si>
  <si>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</si>
  <si>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</si>
  <si>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</si>
  <si>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</si>
  <si>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</si>
  <si>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</si>
  <si>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</si>
  <si>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</si>
  <si>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</si>
  <si>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</si>
  <si>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</si>
  <si>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</si>
  <si>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</si>
  <si>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</si>
  <si>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</si>
  <si>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</si>
  <si>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</si>
  <si>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</si>
  <si>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</si>
  <si>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</si>
  <si>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</si>
  <si>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</si>
  <si>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</si>
  <si>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</si>
  <si>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</si>
  <si>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</si>
  <si>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</si>
  <si>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</si>
  <si>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</si>
  <si>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</si>
  <si>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</si>
  <si>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</si>
  <si>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</si>
  <si>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</si>
  <si>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</si>
  <si>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</si>
  <si>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</si>
  <si>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</si>
  <si>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</si>
  <si>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</si>
  <si>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</si>
  <si>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</si>
  <si>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</si>
  <si>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</si>
  <si>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</si>
  <si>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</si>
  <si>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</si>
  <si>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</si>
  <si>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</si>
  <si>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</si>
  <si>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</si>
  <si>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</si>
  <si>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</si>
  <si>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</si>
  <si>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</si>
  <si>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</si>
  <si>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</si>
  <si>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</si>
  <si>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</si>
  <si>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</si>
  <si>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</si>
  <si>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</si>
  <si>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</si>
  <si>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</si>
  <si>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</si>
  <si>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</si>
  <si>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</si>
  <si>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</si>
  <si>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</si>
  <si>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</si>
  <si>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</si>
  <si>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</si>
  <si>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</si>
  <si>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</si>
  <si>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</si>
  <si>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</si>
  <si>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</si>
  <si>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</si>
  <si>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</si>
  <si>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</si>
  <si>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</si>
  <si>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</si>
  <si>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</si>
  <si>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</si>
  <si>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</si>
  <si>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</si>
  <si>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</si>
  <si>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</si>
  <si>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</si>
  <si>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</si>
  <si>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</si>
  <si>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</si>
  <si>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</si>
  <si>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</si>
  <si>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</si>
  <si>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</si>
  <si>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</si>
  <si>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</si>
  <si>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</si>
  <si>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</si>
  <si>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</si>
  <si>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</si>
  <si>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</si>
  <si>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</si>
  <si>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</si>
  <si>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</si>
  <si>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</si>
  <si>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</si>
  <si>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</si>
  <si>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</si>
  <si>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</si>
  <si>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</si>
  <si>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</si>
  <si>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</si>
  <si>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</si>
  <si>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</si>
  <si>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</si>
  <si>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</si>
  <si>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</si>
  <si>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</si>
  <si>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</si>
  <si>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</si>
  <si>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</si>
  <si>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</si>
  <si>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</si>
  <si>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</si>
  <si>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</si>
  <si>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</si>
  <si>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</si>
  <si>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</si>
  <si>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</si>
  <si>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</si>
  <si>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</si>
  <si>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</si>
  <si>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</si>
  <si>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</si>
  <si>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</si>
  <si>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</si>
  <si>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</si>
  <si>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</si>
  <si>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</si>
  <si>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</si>
  <si>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</si>
  <si>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</si>
  <si>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</si>
  <si>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</si>
  <si>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</si>
  <si>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</si>
  <si>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</si>
  <si>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</si>
  <si>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</si>
  <si>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</si>
  <si>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</si>
  <si>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</si>
  <si>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</si>
  <si>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</si>
  <si>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</si>
  <si>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</si>
  <si>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</si>
  <si>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</si>
  <si>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</si>
  <si>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</si>
  <si>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</si>
  <si>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</si>
  <si>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</si>
  <si>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</si>
  <si>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</si>
  <si>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</si>
  <si>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</si>
  <si>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</si>
  <si>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</si>
  <si>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</si>
  <si>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</si>
  <si>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</si>
  <si>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</si>
  <si>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</si>
  <si>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</si>
  <si>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</si>
  <si>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</si>
  <si>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</si>
  <si>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</si>
  <si>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</si>
  <si>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</si>
  <si>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</si>
  <si>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</si>
  <si>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</si>
  <si>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</si>
  <si>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</si>
  <si>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</si>
  <si>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</si>
  <si>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</si>
  <si>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</si>
  <si>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</si>
  <si>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</si>
  <si>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</si>
  <si>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</si>
  <si>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</si>
  <si>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</si>
  <si>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</si>
  <si>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</si>
  <si>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</si>
  <si>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</si>
  <si>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</si>
  <si>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</si>
  <si>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</si>
  <si>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</si>
  <si>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</si>
  <si>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</si>
  <si>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</si>
  <si>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</si>
  <si>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</si>
  <si>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</si>
  <si>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</si>
  <si>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</si>
  <si>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</si>
  <si>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</si>
  <si>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</si>
  <si>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</si>
  <si>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</si>
  <si>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</si>
  <si>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</si>
  <si>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</si>
  <si>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</si>
  <si>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</si>
  <si>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</si>
  <si>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</si>
  <si>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</si>
  <si>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</si>
  <si>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</si>
  <si>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</si>
  <si>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</si>
  <si>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</si>
  <si>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</si>
  <si>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</si>
  <si>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</si>
  <si>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</si>
  <si>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</si>
  <si>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</si>
  <si>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</si>
  <si>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</si>
  <si>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</si>
  <si>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</si>
  <si>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</si>
  <si>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</si>
  <si>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</si>
  <si>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</si>
  <si>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</si>
  <si>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</si>
  <si>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</si>
  <si>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</si>
  <si>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</si>
  <si>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</si>
  <si>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</si>
  <si>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</si>
  <si>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</si>
  <si>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</si>
  <si>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</si>
  <si>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</si>
  <si>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</si>
  <si>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</si>
  <si>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</si>
  <si>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</si>
  <si>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</si>
  <si>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</si>
  <si>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</si>
  <si>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</si>
  <si>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</si>
  <si>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</si>
  <si>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</si>
  <si>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</si>
  <si>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</si>
  <si>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</si>
  <si>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</si>
  <si>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</si>
  <si>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</si>
  <si>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</si>
  <si>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</si>
  <si>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</si>
  <si>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</si>
  <si>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</si>
  <si>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</si>
  <si>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</si>
  <si>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</si>
  <si>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</si>
  <si>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</si>
  <si>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</si>
  <si>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</si>
  <si>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</si>
  <si>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</si>
  <si>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</si>
  <si>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</si>
  <si>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</si>
  <si>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</si>
  <si>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</si>
  <si>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</si>
  <si>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</si>
  <si>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</si>
  <si>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</si>
  <si>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</si>
  <si>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</si>
  <si>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</si>
  <si>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</si>
  <si>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</si>
  <si>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</si>
  <si>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</si>
  <si>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</si>
  <si>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</si>
  <si>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</si>
  <si>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</si>
  <si>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</si>
  <si>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</si>
  <si>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</si>
  <si>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</si>
  <si>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</si>
  <si>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</si>
  <si>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</si>
  <si>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</si>
  <si>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</si>
  <si>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</si>
  <si>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</si>
  <si>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</si>
  <si>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</si>
  <si>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</si>
  <si>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</si>
  <si>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</si>
  <si>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</si>
  <si>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</si>
  <si>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</si>
  <si>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</si>
  <si>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</si>
  <si>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</si>
  <si>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</si>
  <si>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</si>
  <si>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</si>
  <si>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</si>
  <si>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</si>
  <si>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</si>
  <si>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</si>
  <si>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</si>
  <si>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</si>
  <si>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</si>
  <si>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</si>
  <si>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</si>
  <si>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</si>
  <si>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</si>
  <si>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</si>
  <si>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</si>
  <si>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</si>
  <si>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</si>
  <si>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</si>
  <si>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</si>
  <si>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</si>
  <si>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</si>
  <si>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</si>
  <si>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</si>
  <si>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</si>
  <si>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</si>
  <si>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</si>
  <si>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</si>
  <si>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</si>
  <si>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</si>
  <si>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</si>
  <si>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</si>
  <si>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</si>
  <si>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</si>
  <si>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</si>
  <si>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</si>
  <si>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</si>
  <si>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</si>
  <si>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</si>
  <si>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</si>
  <si>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</si>
  <si>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</si>
  <si>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</si>
  <si>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</si>
  <si>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</si>
  <si>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</si>
  <si>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</si>
  <si>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</si>
  <si>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</si>
  <si>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</si>
  <si>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</si>
  <si>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</si>
  <si>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</si>
  <si>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</si>
  <si>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</si>
  <si>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</si>
  <si>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</si>
  <si>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</si>
  <si>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</si>
  <si>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</si>
  <si>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</si>
  <si>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</si>
  <si>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</si>
  <si>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</si>
  <si>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</si>
  <si>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</si>
  <si>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</si>
  <si>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</si>
  <si>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</si>
  <si>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</si>
  <si>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</si>
  <si>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</si>
  <si>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</si>
  <si>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</si>
  <si>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</si>
  <si>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</si>
  <si>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</si>
  <si>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</si>
  <si>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</si>
  <si>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</si>
  <si>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</si>
  <si>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</si>
  <si>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</si>
  <si>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</si>
  <si>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</si>
  <si>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</si>
  <si>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</si>
  <si>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</si>
  <si>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</si>
  <si>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</si>
  <si>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</si>
  <si>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</si>
  <si>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</si>
  <si>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</si>
  <si>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</si>
  <si>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</si>
  <si>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</si>
  <si>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</si>
  <si>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</si>
  <si>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</si>
  <si>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</si>
  <si>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</si>
  <si>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</si>
  <si>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</si>
  <si>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</si>
  <si>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</si>
  <si>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</si>
  <si>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</si>
  <si>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</si>
  <si>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</si>
  <si>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</si>
  <si>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</si>
  <si>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</si>
  <si>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</si>
  <si>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</si>
  <si>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</si>
  <si>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</si>
  <si>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</si>
  <si>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</si>
  <si>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</si>
  <si>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</si>
  <si>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</si>
  <si>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</si>
  <si>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</si>
  <si>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</si>
  <si>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</si>
  <si>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</si>
  <si>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</si>
  <si>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</si>
  <si>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</si>
  <si>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</si>
  <si>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</si>
  <si>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</si>
  <si>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</si>
  <si>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</si>
  <si>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</si>
  <si>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</si>
  <si>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</si>
  <si>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</si>
  <si>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</si>
  <si>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</si>
  <si>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</si>
  <si>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</si>
  <si>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</si>
  <si>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</si>
  <si>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</si>
  <si>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</si>
  <si>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</si>
  <si>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</si>
  <si>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</si>
  <si>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</si>
  <si>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</si>
  <si>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</si>
  <si>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</si>
  <si>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</si>
  <si>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</si>
  <si>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</si>
  <si>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</si>
  <si>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</si>
  <si>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</si>
  <si>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</si>
  <si>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</si>
  <si>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</si>
  <si>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</si>
  <si>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</si>
  <si>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</si>
  <si>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</si>
  <si>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</si>
  <si>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</si>
  <si>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</si>
  <si>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</si>
  <si>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</si>
  <si>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</si>
  <si>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</si>
  <si>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</si>
  <si>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</si>
  <si>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</si>
  <si>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</si>
  <si>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</si>
  <si>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</si>
  <si>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</si>
  <si>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</si>
  <si>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</si>
  <si>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</si>
  <si>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</si>
  <si>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</si>
  <si>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</si>
  <si>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</si>
  <si>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</si>
  <si>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</si>
  <si>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</si>
  <si>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</si>
  <si>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</si>
  <si>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</si>
  <si>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</si>
  <si>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</si>
  <si>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</si>
  <si>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</si>
  <si>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</si>
  <si>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</si>
  <si>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</si>
  <si>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</si>
  <si>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</si>
  <si>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</si>
  <si>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</si>
  <si>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</si>
  <si>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</si>
  <si>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</si>
  <si>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</si>
  <si>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</si>
  <si>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</si>
  <si>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</si>
  <si>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</si>
  <si>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</si>
  <si>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</si>
  <si>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</si>
  <si>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</si>
  <si>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</si>
  <si>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</si>
  <si>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</si>
  <si>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</si>
  <si>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</si>
  <si>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</si>
  <si>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</si>
  <si>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</si>
  <si>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</si>
  <si>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</si>
  <si>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</si>
  <si>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</si>
  <si>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</si>
  <si>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</si>
  <si>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</si>
  <si>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</si>
  <si>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</si>
  <si>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</si>
  <si>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</si>
  <si>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</si>
  <si>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</si>
  <si>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</si>
  <si>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</si>
  <si>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</si>
  <si>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</si>
  <si>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</si>
  <si>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</si>
  <si>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</si>
  <si>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</si>
  <si>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</si>
  <si>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</si>
  <si>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</si>
  <si>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</si>
  <si>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</si>
  <si>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</si>
  <si>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</si>
  <si>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</si>
  <si>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</si>
  <si>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</si>
  <si>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</si>
  <si>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</si>
  <si>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</si>
  <si>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</si>
  <si>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</si>
  <si>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</si>
  <si>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</si>
  <si>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</si>
  <si>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</si>
  <si>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</si>
  <si>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</si>
  <si>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</si>
  <si>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</si>
  <si>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</si>
  <si>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</si>
  <si>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</si>
  <si>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</si>
  <si>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</si>
  <si>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</si>
  <si>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</si>
  <si>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</si>
  <si>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</si>
  <si>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</si>
  <si>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</si>
  <si>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</si>
  <si>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</si>
  <si>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</si>
  <si>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</si>
  <si>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</si>
  <si>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</si>
  <si>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</si>
  <si>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</si>
  <si>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</si>
  <si>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</si>
  <si>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</si>
  <si>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</si>
  <si>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</si>
  <si>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</si>
  <si>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</si>
  <si>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</si>
  <si>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</si>
  <si>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</si>
  <si>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</si>
  <si>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</si>
  <si>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</si>
  <si>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</si>
  <si>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</si>
  <si>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</si>
  <si>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</si>
  <si>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</si>
  <si>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</si>
  <si>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</si>
  <si>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</si>
  <si>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</si>
  <si>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</si>
  <si>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</si>
  <si>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</si>
  <si>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</si>
  <si>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</si>
  <si>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</si>
  <si>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</si>
  <si>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</si>
  <si>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</si>
  <si>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</si>
  <si>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</si>
  <si>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</si>
  <si>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</si>
  <si>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</si>
  <si>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</si>
  <si>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</si>
  <si>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</si>
  <si>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</si>
  <si>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</si>
  <si>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</si>
  <si>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</si>
  <si>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</si>
  <si>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</si>
  <si>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</si>
  <si>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</si>
  <si>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</si>
  <si>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</si>
  <si>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</si>
  <si>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</si>
  <si>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</si>
  <si>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</si>
  <si>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</si>
  <si>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</si>
  <si>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</si>
  <si>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</si>
  <si>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</si>
  <si>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</si>
  <si>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</si>
  <si>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</si>
  <si>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</si>
  <si>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</si>
  <si>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</si>
  <si>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</si>
  <si>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</si>
  <si>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</si>
  <si>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</si>
  <si>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</si>
  <si>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</si>
  <si>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</si>
  <si>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</si>
  <si>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</si>
  <si>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</si>
  <si>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</si>
  <si>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</si>
  <si>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</si>
  <si>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</si>
  <si>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</si>
  <si>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</si>
  <si>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</si>
  <si>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</si>
  <si>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</si>
  <si>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</si>
  <si>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</si>
  <si>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</si>
  <si>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</si>
  <si>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</si>
  <si>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</si>
  <si>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</si>
  <si>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</si>
  <si>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</si>
  <si>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</si>
  <si>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</si>
  <si>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</si>
  <si>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</si>
  <si>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</si>
  <si>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</si>
  <si>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</si>
  <si>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</si>
  <si>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</si>
  <si>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</si>
  <si>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</si>
  <si>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</si>
  <si>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</si>
  <si>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</si>
  <si>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</si>
  <si>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</si>
  <si>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</si>
  <si>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</si>
  <si>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</si>
  <si>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</si>
  <si>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</si>
  <si>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</si>
  <si>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</si>
  <si>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</si>
  <si>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</si>
  <si>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</si>
  <si>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</si>
  <si>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</si>
  <si>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</si>
  <si>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</si>
  <si>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</si>
  <si>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</si>
  <si>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</si>
  <si>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</si>
  <si>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</si>
  <si>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</si>
  <si>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</si>
  <si>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</si>
  <si>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</si>
  <si>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</si>
  <si>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</si>
  <si>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</si>
  <si>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</si>
  <si>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</si>
  <si>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</si>
  <si>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</si>
  <si>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</si>
  <si>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</si>
  <si>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</si>
  <si>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</si>
  <si>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</si>
  <si>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</si>
  <si>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</si>
  <si>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</si>
  <si>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</si>
  <si>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</si>
  <si>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</si>
  <si>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</si>
  <si>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</si>
  <si>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</si>
  <si>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</si>
  <si>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</si>
  <si>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</si>
  <si>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</si>
  <si>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</si>
  <si>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</si>
  <si>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</si>
  <si>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</si>
  <si>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</si>
  <si>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</si>
  <si>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</si>
  <si>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</si>
  <si>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</si>
  <si>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</si>
  <si>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</si>
  <si>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</si>
  <si>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</si>
  <si>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</si>
  <si>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</si>
  <si>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</si>
  <si>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</si>
  <si>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</si>
  <si>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</si>
  <si>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</si>
  <si>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</si>
  <si>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</si>
  <si>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</si>
  <si>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</si>
  <si>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</si>
  <si>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</si>
  <si>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</si>
  <si>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</si>
  <si>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</si>
  <si>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</si>
  <si>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</si>
  <si>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</si>
  <si>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</si>
  <si>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</si>
  <si>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</si>
  <si>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</si>
  <si>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</si>
  <si>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</si>
  <si>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</si>
  <si>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</si>
  <si>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</si>
  <si>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</si>
  <si>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</si>
  <si>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</si>
  <si>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</si>
  <si>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</si>
  <si>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</si>
  <si>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</si>
  <si>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</si>
  <si>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</si>
  <si>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</si>
  <si>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</si>
  <si>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</si>
  <si>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</si>
  <si>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</si>
  <si>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</si>
  <si>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</si>
  <si>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</si>
  <si>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</si>
  <si>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</si>
  <si>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</si>
  <si>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</si>
  <si>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</si>
  <si>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</si>
  <si>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</si>
  <si>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</si>
  <si>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</si>
  <si>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</si>
  <si>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</si>
  <si>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</si>
  <si>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</si>
  <si>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</si>
  <si>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</si>
  <si>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</si>
  <si>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</si>
  <si>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</si>
  <si>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</si>
  <si>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</si>
  <si>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</si>
  <si>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</si>
  <si>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</si>
  <si>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</si>
  <si>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</si>
  <si>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</si>
  <si>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</si>
  <si>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</si>
  <si>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</si>
  <si>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</si>
  <si>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</si>
  <si>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</si>
  <si>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</si>
  <si>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</si>
  <si>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</si>
  <si>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</si>
  <si>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</si>
  <si>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</si>
  <si>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</si>
  <si>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</si>
  <si>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</si>
  <si>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</si>
  <si>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</si>
  <si>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</si>
  <si>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</si>
  <si>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</si>
  <si>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</si>
  <si>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</si>
  <si>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</si>
  <si>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</si>
  <si>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</si>
  <si>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</si>
  <si>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</si>
  <si>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</si>
  <si>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</si>
  <si>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</si>
  <si>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</si>
  <si>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</si>
  <si>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</si>
  <si>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</si>
  <si>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</si>
  <si>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</si>
  <si>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</si>
  <si>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</si>
  <si>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</si>
  <si>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</si>
  <si>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</si>
  <si>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</si>
  <si>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</si>
  <si>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</si>
  <si>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</si>
  <si>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</si>
  <si>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</si>
  <si>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</si>
  <si>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</si>
  <si>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</si>
  <si>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</si>
  <si>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</si>
  <si>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</si>
  <si>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</si>
  <si>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</si>
  <si>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</si>
  <si>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</si>
  <si>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</si>
  <si>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</si>
  <si>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</si>
  <si>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</si>
  <si>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</si>
  <si>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</si>
  <si>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</si>
  <si>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</si>
  <si>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</si>
  <si>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</si>
  <si>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</si>
  <si>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</si>
  <si>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</si>
  <si>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</si>
  <si>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</si>
  <si>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</si>
  <si>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</si>
  <si>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</si>
  <si>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</si>
  <si>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</si>
  <si>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</si>
  <si>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</si>
  <si>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</si>
  <si>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</si>
  <si>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</si>
  <si>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</si>
  <si>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</si>
  <si>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</si>
  <si>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</si>
  <si>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</si>
  <si>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</si>
  <si>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</si>
  <si>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</si>
  <si>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</si>
  <si>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</si>
  <si>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</si>
  <si>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</si>
  <si>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</si>
  <si>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</si>
  <si>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</si>
  <si>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</si>
  <si>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</si>
  <si>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</si>
  <si>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</si>
  <si>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</si>
  <si>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</si>
  <si>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</si>
  <si>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</si>
  <si>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</si>
  <si>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</si>
  <si>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</si>
  <si>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</si>
  <si>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</si>
  <si>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</si>
  <si>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</si>
  <si>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</si>
  <si>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</si>
  <si>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</si>
  <si>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</si>
  <si>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</si>
  <si>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</si>
  <si>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</si>
  <si>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</si>
  <si>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</si>
  <si>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</si>
  <si>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</si>
  <si>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</si>
  <si>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</si>
  <si>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</si>
  <si>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</si>
  <si>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</si>
  <si>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</si>
  <si>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</si>
  <si>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</si>
  <si>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</si>
  <si>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</si>
  <si>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</si>
  <si>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</si>
  <si>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</si>
  <si>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</si>
  <si>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</si>
  <si>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</si>
  <si>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</si>
  <si>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</si>
  <si>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</si>
  <si>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</si>
  <si>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</si>
  <si>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</si>
  <si>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</si>
  <si>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</si>
  <si>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</si>
  <si>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</si>
  <si>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</si>
  <si>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</si>
  <si>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</si>
  <si>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</si>
  <si>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</si>
  <si>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</si>
  <si>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</si>
  <si>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</si>
  <si>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</si>
  <si>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</si>
  <si>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</si>
  <si>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</si>
  <si>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</si>
  <si>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</si>
  <si>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</si>
  <si>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</si>
  <si>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</si>
  <si>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</si>
  <si>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</si>
  <si>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</si>
  <si>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</si>
  <si>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</si>
  <si>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</si>
  <si>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</si>
  <si>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</si>
  <si>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</si>
  <si>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</si>
  <si>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</si>
  <si>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</si>
  <si>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</si>
  <si>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</si>
  <si>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</si>
  <si>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</si>
  <si>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</si>
  <si>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</si>
  <si>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</si>
  <si>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</si>
  <si>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</si>
  <si>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</si>
  <si>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</si>
  <si>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</si>
  <si>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</si>
  <si>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</si>
  <si>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</si>
  <si>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</si>
  <si>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</si>
  <si>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</si>
  <si>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</si>
  <si>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</si>
  <si>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</si>
  <si>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</si>
  <si>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</si>
  <si>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</si>
  <si>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</si>
  <si>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</si>
  <si>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</si>
  <si>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</si>
  <si>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</si>
  <si>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</si>
  <si>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</si>
  <si>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</si>
  <si>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</si>
  <si>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</si>
  <si>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</si>
  <si>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</si>
  <si>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</si>
  <si>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</si>
  <si>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</si>
  <si>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</si>
  <si>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</si>
  <si>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</si>
  <si>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</si>
  <si>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</si>
  <si>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</si>
  <si>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</si>
  <si>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</si>
  <si>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</si>
  <si>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</si>
  <si>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</si>
  <si>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</si>
  <si>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</si>
  <si>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</si>
  <si>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</si>
  <si>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</si>
  <si>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</si>
  <si>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</si>
  <si>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</si>
  <si>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</si>
  <si>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</si>
  <si>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</si>
  <si>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</si>
  <si>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</si>
  <si>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</si>
  <si>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</si>
  <si>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</si>
  <si>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</si>
  <si>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</si>
  <si>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</si>
  <si>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</si>
  <si>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</si>
  <si>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</si>
  <si>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</si>
  <si>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</si>
  <si>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</si>
  <si>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</si>
  <si>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</si>
  <si>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</si>
  <si>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</si>
  <si>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</si>
  <si>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</si>
  <si>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</si>
  <si>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</si>
  <si>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</si>
  <si>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</si>
  <si>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</si>
  <si>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</si>
  <si>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</si>
  <si>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</si>
  <si>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</si>
  <si>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</si>
  <si>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</si>
  <si>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</si>
  <si>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</si>
  <si>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</si>
  <si>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</si>
  <si>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</si>
  <si>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</si>
  <si>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</si>
  <si>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</si>
  <si>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</si>
  <si>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</si>
  <si>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</si>
  <si>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</si>
  <si>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</si>
  <si>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</si>
  <si>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</si>
  <si>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</si>
  <si>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</si>
  <si>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</si>
  <si>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</si>
  <si>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</si>
  <si>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</si>
  <si>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</si>
  <si>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</si>
  <si>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</si>
  <si>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</si>
  <si>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</si>
  <si>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</si>
  <si>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</si>
  <si>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</si>
  <si>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</si>
  <si>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</si>
  <si>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</si>
  <si>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</si>
  <si>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</si>
  <si>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</si>
  <si>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</si>
  <si>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</si>
  <si>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</si>
  <si>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</si>
  <si>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</si>
  <si>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</si>
  <si>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</si>
  <si>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</si>
  <si>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</si>
  <si>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</si>
  <si>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</si>
  <si>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</si>
  <si>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</si>
  <si>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</si>
  <si>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</si>
  <si>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</si>
  <si>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</si>
  <si>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</si>
  <si>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</si>
  <si>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</si>
  <si>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</si>
  <si>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</si>
  <si>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</si>
  <si>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</si>
  <si>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</si>
  <si>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</si>
  <si>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</si>
  <si>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</si>
  <si>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</si>
  <si>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</si>
  <si>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</si>
  <si>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</si>
  <si>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</si>
  <si>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</si>
  <si>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</si>
  <si>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</si>
  <si>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</si>
  <si>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</si>
  <si>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</si>
  <si>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</si>
  <si>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</si>
  <si>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</si>
  <si>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</si>
  <si>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</si>
  <si>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</si>
  <si>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</si>
  <si>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</si>
  <si>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</si>
  <si>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</si>
  <si>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</si>
  <si>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</si>
  <si>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</si>
  <si>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</si>
  <si>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</si>
  <si>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</si>
  <si>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</si>
  <si>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</si>
  <si>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</si>
  <si>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</si>
  <si>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</si>
  <si>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</si>
  <si>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</si>
  <si>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</si>
  <si>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</si>
  <si>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</si>
  <si>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</si>
  <si>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</si>
  <si>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</si>
  <si>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</si>
  <si>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</si>
  <si>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</si>
  <si>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</si>
  <si>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</si>
  <si>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</si>
  <si>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</si>
  <si>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</si>
  <si>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</si>
  <si>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</si>
  <si>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</si>
  <si>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</si>
  <si>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</si>
  <si>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</si>
  <si>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</si>
  <si>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</si>
  <si>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</si>
  <si>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</si>
  <si>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</si>
  <si>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</si>
  <si>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</si>
  <si>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</si>
  <si>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</si>
  <si>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</si>
  <si>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</si>
  <si>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</si>
  <si>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</si>
  <si>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</si>
  <si>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</si>
  <si>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</si>
  <si>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</si>
  <si>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</si>
  <si>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</si>
  <si>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</si>
  <si>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</si>
  <si>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</si>
  <si>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</si>
  <si>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</si>
  <si>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</si>
  <si>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</si>
  <si>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</si>
  <si>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</si>
  <si>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</si>
  <si>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</si>
  <si>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</si>
  <si>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</si>
  <si>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</si>
  <si>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</si>
  <si>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</si>
  <si>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</si>
  <si>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</si>
  <si>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</si>
  <si>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</si>
  <si>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</si>
  <si>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</si>
  <si>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</si>
  <si>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</si>
  <si>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</si>
  <si>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</si>
  <si>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</si>
  <si>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</si>
  <si>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</si>
  <si>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</si>
  <si>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</si>
  <si>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</si>
  <si>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</si>
  <si>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</si>
  <si>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</si>
  <si>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</si>
  <si>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</si>
  <si>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</si>
  <si>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</si>
  <si>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</si>
  <si>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</si>
  <si>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</si>
  <si>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</si>
  <si>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</si>
  <si>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</si>
  <si>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</si>
  <si>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</si>
  <si>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</si>
  <si>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</si>
  <si>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</si>
  <si>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</si>
  <si>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</si>
  <si>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</si>
  <si>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</si>
  <si>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</si>
  <si>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</si>
  <si>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</si>
  <si>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</si>
  <si>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</si>
  <si>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</si>
  <si>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</si>
  <si>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</si>
  <si>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</si>
  <si>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</si>
  <si>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</si>
  <si>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</si>
  <si>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</si>
  <si>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</si>
  <si>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</si>
  <si>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</si>
  <si>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</si>
  <si>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</si>
  <si>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</si>
  <si>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</si>
  <si>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</si>
  <si>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</si>
  <si>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</si>
  <si>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</si>
  <si>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</si>
  <si>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</si>
  <si>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</si>
  <si>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</si>
  <si>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</si>
  <si>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</si>
  <si>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</si>
  <si>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</si>
  <si>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</si>
  <si>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</si>
  <si>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</si>
  <si>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</si>
  <si>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</si>
  <si>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</si>
  <si>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</si>
  <si>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</si>
  <si>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</si>
  <si>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</si>
  <si>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</si>
  <si>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</si>
  <si>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</si>
  <si>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</si>
  <si>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</si>
  <si>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</si>
  <si>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</si>
  <si>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</si>
  <si>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</si>
  <si>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</si>
  <si>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</si>
  <si>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</si>
  <si>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</si>
  <si>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</si>
  <si>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</si>
  <si>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</si>
  <si>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</si>
  <si>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</si>
  <si>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</si>
  <si>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</si>
  <si>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</si>
  <si>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</si>
  <si>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</si>
  <si>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</si>
  <si>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</si>
  <si>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</si>
  <si>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</si>
  <si>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</si>
  <si>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</si>
  <si>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</si>
  <si>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</si>
  <si>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</si>
  <si>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</si>
  <si>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</si>
  <si>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</si>
  <si>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</si>
  <si>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</si>
  <si>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</si>
  <si>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</si>
  <si>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</si>
  <si>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</si>
  <si>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</si>
  <si>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</si>
  <si>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</si>
  <si>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</si>
  <si>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</si>
  <si>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</si>
  <si>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</si>
  <si>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</si>
  <si>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</si>
  <si>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</si>
  <si>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</si>
  <si>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</si>
  <si>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</si>
  <si>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</si>
  <si>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</si>
  <si>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</si>
  <si>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</si>
  <si>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</si>
  <si>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</si>
  <si>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</si>
  <si>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</si>
  <si>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</si>
  <si>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</si>
  <si>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</si>
  <si>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</si>
  <si>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</si>
  <si>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</si>
  <si>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</si>
  <si>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</si>
  <si>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</si>
  <si>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</si>
  <si>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</si>
  <si>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</si>
  <si>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</si>
  <si>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</si>
  <si>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</si>
  <si>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</si>
  <si>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</si>
  <si>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</si>
  <si>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</si>
  <si>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</si>
  <si>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</si>
  <si>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</si>
  <si>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</si>
  <si>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</si>
  <si>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</si>
  <si>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</si>
  <si>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</si>
  <si>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</si>
  <si>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</si>
  <si>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</si>
  <si>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</si>
  <si>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</si>
  <si>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</si>
  <si>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</si>
  <si>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</si>
  <si>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</si>
  <si>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</si>
  <si>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</si>
  <si>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</si>
  <si>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</si>
  <si>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</si>
  <si>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</si>
  <si>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</si>
  <si>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</si>
  <si>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</si>
  <si>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</si>
  <si>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</si>
  <si>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</si>
  <si>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</si>
  <si>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</si>
  <si>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</si>
  <si>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</si>
  <si>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</si>
  <si>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</si>
  <si>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</si>
  <si>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</si>
  <si>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</si>
  <si>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</si>
  <si>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</si>
  <si>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</si>
  <si>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</si>
  <si>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</si>
  <si>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</si>
  <si>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</si>
  <si>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</si>
  <si>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</si>
  <si>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</si>
  <si>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</si>
  <si>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</si>
  <si>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</si>
  <si>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</si>
  <si>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</si>
  <si>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</si>
  <si>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</si>
  <si>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</si>
  <si>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</si>
  <si>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</si>
  <si>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</si>
  <si>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</si>
  <si>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</si>
  <si>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</si>
  <si>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</si>
  <si>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</si>
  <si>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</si>
  <si>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</si>
  <si>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</si>
  <si>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</si>
  <si>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</si>
  <si>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</si>
  <si>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</si>
  <si>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</si>
  <si>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</si>
  <si>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</si>
  <si>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</si>
  <si>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</si>
  <si>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</si>
  <si>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</si>
  <si>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</si>
  <si>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</si>
  <si>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</si>
  <si>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</si>
  <si>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</si>
  <si>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</si>
  <si>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</si>
  <si>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</si>
  <si>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</si>
  <si>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</si>
  <si>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</si>
  <si>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</si>
  <si>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</si>
  <si>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</si>
  <si>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</si>
  <si>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</si>
  <si>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</si>
  <si>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</si>
  <si>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</si>
  <si>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</si>
  <si>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</si>
  <si>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</si>
  <si>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</si>
  <si>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</si>
  <si>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</si>
  <si>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</si>
  <si>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</si>
  <si>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</si>
  <si>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</si>
  <si>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</si>
  <si>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</si>
  <si>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</si>
  <si>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</si>
  <si>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</si>
  <si>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</si>
  <si>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</si>
  <si>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</si>
  <si>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</si>
  <si>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</si>
  <si>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</si>
  <si>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</si>
  <si>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</si>
  <si>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</si>
  <si>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</si>
  <si>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</si>
  <si>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</si>
  <si>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</si>
  <si>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</si>
  <si>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</si>
  <si>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</si>
  <si>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</si>
  <si>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</si>
  <si>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</si>
  <si>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</si>
  <si>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</si>
  <si>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</si>
  <si>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</si>
  <si>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</si>
  <si>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</si>
  <si>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</si>
  <si>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</si>
  <si>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</si>
  <si>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</si>
  <si>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</si>
  <si>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</si>
  <si>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</si>
  <si>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</si>
  <si>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</si>
  <si>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</si>
  <si>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</si>
  <si>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</si>
  <si>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</si>
  <si>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</si>
  <si>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</si>
  <si>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</si>
  <si>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</si>
  <si>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</si>
  <si>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</si>
  <si>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</si>
  <si>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</si>
  <si>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</si>
  <si>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</si>
  <si>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</si>
  <si>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</si>
  <si>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</si>
  <si>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</si>
  <si>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</si>
  <si>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</si>
  <si>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</si>
  <si>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</si>
  <si>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</si>
  <si>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</si>
  <si>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</si>
  <si>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</si>
  <si>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</si>
  <si>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</si>
  <si>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</si>
  <si>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</si>
  <si>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</si>
  <si>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</si>
  <si>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</si>
  <si>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</si>
  <si>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</si>
  <si>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</si>
  <si>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</si>
  <si>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</si>
  <si>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</si>
  <si>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</si>
  <si>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</si>
  <si>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</si>
  <si>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</si>
  <si>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</si>
  <si>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</si>
  <si>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</si>
  <si>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</si>
  <si>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</si>
  <si>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</si>
  <si>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</si>
  <si>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</si>
  <si>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</si>
  <si>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</si>
  <si>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</si>
  <si>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</si>
  <si>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</si>
  <si>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</si>
  <si>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</si>
  <si>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</si>
  <si>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</si>
  <si>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</si>
  <si>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</si>
  <si>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</si>
  <si>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</si>
  <si>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</si>
  <si>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</si>
  <si>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</si>
  <si>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</si>
  <si>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</si>
  <si>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</si>
  <si>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</si>
  <si>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</si>
  <si>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</si>
  <si>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</si>
  <si>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</si>
  <si>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</si>
  <si>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</si>
  <si>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</si>
  <si>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</si>
  <si>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</si>
  <si>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</si>
  <si>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</si>
  <si>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</si>
  <si>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</si>
  <si>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</si>
  <si>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</si>
  <si>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</si>
  <si>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</si>
  <si>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</si>
  <si>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</si>
  <si>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</si>
  <si>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</si>
  <si>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</si>
  <si>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</si>
  <si>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</si>
  <si>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</si>
  <si>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</si>
  <si>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</si>
  <si>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</si>
  <si>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</si>
  <si>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</si>
  <si>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</si>
  <si>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</si>
  <si>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</si>
  <si>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</si>
  <si>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</si>
  <si>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</si>
  <si>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</si>
  <si>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</si>
  <si>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</si>
  <si>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</si>
  <si>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</si>
  <si>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</si>
  <si>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</si>
  <si>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</si>
  <si>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</si>
  <si>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</si>
  <si>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</si>
  <si>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</si>
  <si>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</si>
  <si>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</si>
  <si>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</si>
  <si>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</si>
  <si>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</si>
  <si>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</si>
  <si>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</si>
  <si>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</si>
  <si>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</si>
  <si>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</si>
  <si>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</si>
  <si>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</si>
  <si>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</si>
  <si>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</si>
  <si>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</si>
  <si>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</si>
  <si>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</si>
  <si>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</si>
  <si>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</si>
  <si>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</si>
  <si>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</si>
  <si>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</si>
  <si>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</si>
  <si>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</si>
  <si>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</si>
  <si>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</si>
  <si>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</si>
  <si>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</si>
  <si>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</si>
  <si>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</si>
  <si>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</si>
  <si>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</si>
  <si>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</si>
  <si>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</si>
  <si>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</si>
  <si>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</si>
  <si>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</si>
  <si>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</si>
  <si>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</si>
  <si>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</si>
  <si>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</si>
  <si>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</si>
  <si>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</si>
  <si>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</si>
  <si>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</si>
  <si>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</si>
  <si>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</si>
  <si>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</si>
  <si>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</si>
  <si>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</si>
  <si>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</si>
  <si>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</si>
  <si>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</si>
  <si>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</si>
  <si>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</si>
  <si>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</si>
  <si>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</si>
  <si>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</si>
  <si>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</si>
  <si>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</si>
  <si>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</si>
  <si>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</si>
  <si>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</si>
  <si>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</si>
  <si>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</si>
  <si>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</si>
  <si>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</si>
  <si>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</si>
  <si>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</si>
  <si>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</si>
  <si>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</si>
  <si>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</si>
  <si>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</si>
  <si>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</si>
  <si>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</si>
  <si>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</si>
  <si>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</si>
  <si>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</si>
  <si>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</si>
  <si>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</si>
  <si>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</si>
  <si>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</si>
  <si>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</si>
  <si>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</si>
  <si>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</si>
  <si>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</si>
  <si>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</si>
  <si>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</si>
  <si>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</si>
  <si>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</si>
  <si>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</si>
  <si>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</si>
  <si>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</si>
  <si>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</si>
  <si>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</si>
  <si>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</si>
  <si>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</si>
  <si>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</si>
  <si>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</si>
  <si>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</si>
  <si>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</si>
  <si>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</si>
  <si>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</si>
  <si>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</si>
  <si>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</si>
  <si>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</si>
  <si>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</si>
  <si>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</si>
  <si>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</si>
  <si>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</si>
  <si>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</si>
  <si>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</si>
  <si>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</si>
  <si>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</si>
  <si>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</si>
  <si>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</si>
  <si>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</si>
  <si>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</si>
  <si>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</si>
  <si>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</si>
  <si>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</si>
  <si>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</si>
  <si>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</si>
  <si>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</si>
  <si>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</si>
  <si>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</si>
  <si>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</si>
  <si>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</si>
  <si>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</si>
  <si>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</si>
  <si>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</si>
  <si>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</si>
  <si>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</si>
  <si>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</si>
  <si>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</si>
  <si>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</si>
  <si>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</si>
  <si>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</si>
  <si>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</si>
  <si>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</si>
  <si>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</si>
  <si>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</si>
  <si>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</si>
  <si>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</si>
  <si>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</si>
  <si>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</si>
  <si>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</si>
  <si>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</si>
  <si>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</si>
  <si>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</si>
  <si>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</si>
  <si>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</si>
  <si>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</si>
  <si>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</si>
  <si>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</si>
  <si>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</si>
  <si>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</si>
  <si>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</si>
  <si>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</si>
  <si>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</si>
  <si>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</si>
  <si>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</si>
  <si>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</si>
  <si>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</si>
  <si>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</si>
  <si>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</si>
  <si>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</si>
  <si>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</si>
  <si>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</si>
  <si>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</si>
  <si>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</si>
  <si>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</si>
  <si>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</si>
  <si>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</si>
  <si>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</si>
  <si>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</si>
  <si>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</si>
  <si>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</si>
  <si>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</si>
  <si>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</si>
  <si>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</si>
  <si>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</si>
  <si>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</si>
  <si>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</si>
  <si>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</si>
  <si>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</si>
  <si>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</si>
  <si>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</si>
  <si>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</si>
  <si>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</si>
  <si>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</si>
  <si>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</si>
  <si>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</si>
  <si>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</si>
  <si>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</si>
  <si>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</si>
  <si>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</si>
  <si>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</si>
  <si>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</si>
  <si>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</si>
  <si>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</si>
  <si>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</si>
  <si>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</si>
  <si>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</si>
  <si>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</si>
  <si>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</si>
  <si>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</si>
  <si>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</si>
  <si>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</si>
  <si>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</si>
  <si>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</si>
  <si>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</si>
  <si>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</si>
  <si>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</si>
  <si>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</si>
  <si>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</si>
  <si>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</si>
  <si>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</si>
  <si>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</si>
  <si>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</si>
  <si>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</si>
  <si>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</si>
  <si>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</si>
  <si>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</si>
  <si>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</si>
  <si>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</si>
  <si>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</si>
  <si>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</si>
  <si>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</si>
  <si>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</si>
  <si>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</si>
  <si>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</si>
  <si>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</si>
  <si>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</si>
  <si>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</si>
  <si>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</si>
  <si>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</si>
  <si>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</si>
  <si>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</si>
  <si>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</si>
  <si>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</si>
  <si>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</si>
  <si>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</si>
  <si>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</si>
  <si>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</si>
  <si>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</si>
  <si>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</si>
  <si>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</si>
  <si>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</si>
  <si>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</si>
  <si>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</si>
  <si>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</si>
  <si>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</si>
  <si>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</si>
  <si>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</si>
  <si>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</si>
  <si>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</si>
  <si>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</si>
  <si>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</si>
  <si>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</si>
  <si>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</si>
  <si>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</si>
  <si>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</si>
  <si>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</si>
  <si>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</si>
  <si>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</si>
  <si>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</si>
  <si>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</si>
  <si>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</si>
  <si>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</si>
  <si>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</si>
  <si>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</si>
  <si>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</si>
  <si>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</si>
  <si>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</si>
  <si>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</si>
  <si>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</si>
  <si>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</si>
  <si>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</si>
  <si>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</si>
  <si>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</si>
  <si>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</si>
  <si>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</si>
  <si>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</si>
  <si>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</si>
  <si>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</si>
  <si>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</si>
  <si>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</si>
  <si>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</si>
  <si>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</si>
  <si>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</si>
  <si>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</si>
  <si>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</si>
  <si>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</si>
  <si>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</si>
  <si>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</si>
  <si>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</si>
  <si>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</si>
  <si>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</si>
  <si>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</si>
  <si>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</si>
  <si>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</si>
  <si>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</si>
  <si>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</si>
  <si>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</si>
  <si>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</si>
  <si>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</si>
  <si>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</si>
  <si>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</si>
  <si>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</si>
  <si>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</si>
  <si>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</si>
  <si>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</si>
  <si>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</si>
  <si>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</si>
  <si>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</si>
  <si>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</si>
  <si>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</si>
  <si>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</si>
  <si>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</si>
  <si>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</si>
  <si>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</si>
  <si>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</si>
  <si>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</si>
  <si>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</si>
  <si>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</si>
  <si>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</si>
  <si>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</si>
  <si>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</si>
  <si>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</si>
  <si>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</si>
  <si>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</si>
  <si>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</si>
  <si>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</si>
  <si>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</si>
  <si>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</si>
  <si>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</si>
  <si>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</si>
  <si>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</si>
  <si>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</si>
  <si>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</si>
  <si>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</si>
  <si>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</si>
  <si>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</si>
  <si>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</si>
  <si>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</si>
  <si>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</si>
  <si>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</si>
  <si>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</si>
  <si>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</si>
  <si>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</si>
  <si>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</si>
  <si>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</si>
  <si>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</si>
  <si>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</si>
  <si>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</si>
  <si>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</si>
  <si>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</si>
  <si>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</si>
  <si>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</si>
  <si>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</si>
  <si>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</si>
  <si>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</si>
  <si>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</si>
  <si>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</si>
  <si>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</si>
  <si>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</si>
  <si>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</si>
  <si>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</si>
  <si>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</si>
  <si>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</si>
  <si>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</si>
  <si>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</si>
  <si>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</si>
  <si>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</si>
  <si>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</si>
  <si>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</si>
  <si>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</si>
  <si>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</si>
  <si>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</si>
  <si>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</si>
  <si>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</si>
  <si>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</si>
  <si>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</si>
  <si>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</si>
  <si>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</si>
  <si>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</si>
  <si>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</si>
  <si>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</si>
  <si>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</si>
  <si>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</si>
  <si>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</si>
  <si>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</si>
  <si>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</si>
  <si>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</si>
  <si>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</si>
  <si>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</si>
  <si>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</si>
  <si>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</si>
  <si>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</si>
  <si>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</si>
  <si>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</si>
  <si>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</si>
  <si>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</si>
  <si>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</si>
  <si>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</si>
  <si>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</si>
  <si>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</si>
  <si>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</si>
  <si>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</si>
  <si>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</si>
  <si>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</si>
  <si>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</si>
  <si>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</si>
  <si>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</si>
  <si>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</si>
  <si>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</si>
  <si>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</si>
  <si>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</si>
  <si>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</si>
  <si>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</si>
  <si>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</si>
  <si>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</si>
  <si>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</si>
  <si>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</si>
  <si>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</si>
  <si>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</si>
  <si>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</si>
  <si>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</si>
  <si>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</si>
  <si>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</si>
  <si>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</si>
  <si>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</si>
  <si>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</si>
  <si>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</si>
  <si>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</si>
  <si>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</si>
  <si>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</si>
  <si>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</si>
  <si>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</si>
  <si>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</si>
  <si>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</si>
  <si>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</si>
  <si>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</si>
  <si>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</si>
  <si>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</si>
  <si>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</si>
  <si>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</si>
  <si>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</si>
  <si>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</si>
  <si>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</si>
  <si>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</si>
  <si>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</si>
  <si>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</si>
  <si>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</si>
  <si>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</si>
  <si>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</si>
  <si>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</si>
  <si>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</si>
  <si>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</si>
  <si>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</si>
  <si>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</si>
  <si>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</si>
  <si>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</si>
  <si>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</si>
  <si>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</si>
  <si>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</si>
  <si>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</si>
  <si>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</si>
  <si>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</si>
  <si>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</si>
  <si>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</si>
  <si>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</si>
  <si>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</si>
  <si>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</si>
  <si>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</si>
  <si>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</si>
  <si>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</si>
  <si>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</si>
  <si>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</si>
  <si>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</si>
  <si>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</si>
  <si>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</si>
  <si>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</si>
  <si>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</si>
  <si>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</si>
  <si>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</si>
  <si>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</si>
  <si>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</si>
  <si>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</si>
  <si>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</si>
  <si>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</si>
  <si>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</si>
  <si>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</si>
  <si>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</si>
  <si>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</si>
  <si>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</si>
  <si>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</si>
  <si>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</si>
  <si>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</si>
  <si>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</si>
  <si>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</si>
  <si>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</si>
  <si>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</si>
  <si>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</si>
  <si>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</si>
  <si>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</si>
  <si>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</si>
  <si>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</si>
  <si>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</si>
  <si>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</si>
  <si>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</si>
  <si>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</si>
  <si>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</si>
  <si>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</si>
  <si>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</si>
  <si>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</si>
  <si>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</si>
  <si>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</si>
  <si>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</si>
  <si>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</si>
  <si>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</si>
  <si>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</si>
  <si>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</si>
  <si>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</si>
  <si>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</si>
  <si>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</si>
  <si>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</si>
  <si>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</si>
  <si>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</si>
  <si>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</si>
  <si>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</si>
  <si>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</si>
  <si>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</si>
  <si>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</si>
  <si>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</si>
  <si>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</si>
  <si>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</si>
  <si>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</si>
  <si>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</si>
  <si>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</si>
  <si>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</si>
  <si>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</si>
  <si>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</si>
  <si>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</si>
  <si>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</si>
  <si>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</si>
  <si>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</si>
  <si>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</si>
  <si>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</si>
  <si>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</si>
  <si>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</si>
  <si>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</si>
  <si>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</si>
  <si>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</si>
  <si>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</si>
  <si>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</si>
  <si>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</si>
  <si>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</si>
  <si>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</si>
  <si>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</si>
  <si>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</si>
  <si>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</si>
  <si>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</si>
  <si>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</si>
  <si>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</si>
  <si>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</si>
  <si>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</si>
  <si>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</si>
  <si>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</si>
  <si>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</si>
  <si>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</si>
  <si>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</si>
  <si>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</si>
  <si>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</si>
  <si>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</si>
  <si>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</si>
  <si>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</si>
  <si>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</si>
  <si>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</si>
  <si>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</si>
  <si>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</si>
  <si>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</si>
  <si>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</si>
  <si>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</si>
  <si>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</si>
  <si>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</si>
  <si>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</si>
  <si>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</si>
  <si>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</si>
  <si>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</si>
  <si>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</si>
  <si>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</si>
  <si>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</si>
  <si>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</si>
  <si>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</si>
  <si>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</si>
  <si>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</si>
  <si>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</si>
  <si>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</si>
  <si>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</si>
  <si>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</si>
  <si>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</si>
  <si>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</si>
  <si>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</si>
  <si>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</si>
  <si>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</si>
  <si>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</si>
  <si>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</si>
  <si>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</si>
  <si>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</si>
  <si>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</si>
  <si>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</si>
  <si>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</si>
  <si>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</si>
  <si>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</si>
  <si>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</si>
  <si>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</si>
  <si>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</si>
  <si>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</si>
  <si>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</si>
  <si>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</si>
  <si>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</si>
  <si>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</si>
  <si>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</si>
  <si>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</si>
  <si>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</si>
  <si>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</si>
  <si>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</si>
  <si>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</si>
  <si>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</si>
  <si>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</si>
  <si>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</si>
  <si>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</si>
  <si>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</si>
  <si>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</si>
  <si>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</si>
  <si>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</si>
  <si>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</si>
  <si>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</si>
  <si>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</si>
  <si>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</si>
  <si>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</si>
  <si>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</si>
  <si>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</si>
  <si>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</si>
  <si>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</si>
  <si>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</si>
  <si>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</si>
  <si>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</si>
  <si>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</si>
  <si>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</si>
  <si>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</si>
  <si>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</si>
  <si>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</si>
  <si>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</si>
  <si>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</si>
  <si>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</si>
  <si>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</si>
  <si>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</si>
  <si>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</si>
  <si>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</si>
  <si>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</si>
  <si>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</si>
  <si>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</si>
  <si>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</si>
  <si>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</si>
  <si>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</si>
  <si>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</si>
  <si>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</si>
  <si>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</si>
  <si>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</si>
  <si>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</si>
  <si>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</si>
  <si>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</si>
  <si>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</si>
  <si>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</si>
  <si>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</si>
  <si>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</si>
  <si>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</si>
  <si>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</si>
  <si>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</si>
  <si>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</si>
  <si>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</si>
  <si>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</si>
  <si>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</si>
  <si>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</si>
  <si>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</si>
  <si>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</si>
  <si>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</si>
  <si>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</si>
  <si>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</si>
  <si>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</si>
  <si>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</si>
  <si>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</si>
  <si>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</si>
  <si>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</si>
  <si>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</si>
  <si>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</si>
  <si>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</si>
  <si>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</si>
  <si>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</si>
  <si>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</si>
  <si>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</si>
  <si>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</si>
  <si>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</si>
  <si>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</si>
  <si>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</si>
  <si>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</si>
  <si>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</si>
  <si>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</si>
  <si>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</si>
  <si>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</si>
  <si>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</si>
  <si>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</si>
  <si>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</si>
  <si>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</si>
  <si>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</si>
  <si>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</si>
  <si>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</si>
  <si>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</si>
  <si>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</si>
  <si>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</si>
  <si>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</si>
  <si>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</si>
  <si>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</si>
  <si>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</si>
  <si>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</si>
  <si>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</si>
  <si>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</si>
  <si>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</si>
  <si>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</si>
  <si>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</si>
  <si>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</si>
  <si>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</si>
  <si>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</si>
  <si>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</si>
  <si>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</si>
  <si>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</si>
  <si>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</si>
  <si>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</si>
  <si>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</si>
  <si>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</si>
  <si>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</si>
  <si>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</si>
  <si>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</si>
  <si>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</si>
  <si>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</si>
  <si>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</si>
  <si>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</si>
  <si>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</si>
  <si>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</si>
  <si>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</si>
  <si>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</si>
  <si>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</si>
  <si>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</si>
  <si>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</si>
  <si>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</si>
  <si>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</si>
  <si>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</si>
  <si>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</si>
  <si>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</si>
  <si>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</si>
  <si>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</si>
  <si>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</si>
  <si>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</si>
  <si>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</si>
  <si>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</si>
  <si>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</si>
  <si>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</si>
  <si>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</si>
  <si>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</si>
  <si>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</si>
  <si>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</si>
  <si>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</si>
  <si>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</si>
  <si>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</si>
  <si>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</si>
  <si>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</si>
  <si>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</si>
  <si>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</si>
  <si>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</si>
  <si>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</si>
  <si>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</si>
  <si>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</si>
  <si>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</si>
  <si>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</si>
  <si>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</si>
  <si>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</si>
  <si>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</si>
  <si>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</si>
  <si>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</si>
  <si>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</si>
  <si>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</si>
  <si>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</si>
  <si>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</si>
  <si>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</si>
  <si>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</si>
  <si>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</si>
  <si>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</si>
  <si>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</si>
  <si>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</si>
  <si>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</si>
  <si>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</si>
  <si>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</si>
  <si>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</si>
  <si>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</si>
  <si>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</si>
  <si>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</si>
  <si>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</si>
  <si>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</si>
  <si>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</si>
  <si>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</si>
  <si>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</si>
  <si>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</si>
  <si>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</si>
  <si>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</si>
  <si>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</si>
  <si>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</si>
  <si>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</si>
  <si>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</si>
  <si>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</si>
  <si>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</si>
  <si>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</si>
  <si>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</si>
  <si>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</si>
  <si>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</si>
  <si>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</si>
  <si>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</si>
  <si>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</si>
  <si>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</si>
  <si>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</si>
  <si>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</si>
  <si>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</si>
  <si>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</si>
  <si>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</si>
  <si>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</si>
  <si>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</si>
  <si>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</si>
  <si>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</si>
  <si>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</si>
  <si>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</si>
  <si>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</si>
  <si>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</si>
  <si>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</si>
  <si>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</si>
  <si>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</si>
  <si>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</si>
  <si>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</si>
  <si>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</si>
  <si>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</si>
  <si>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</si>
  <si>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</si>
  <si>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</si>
  <si>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</si>
  <si>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</si>
  <si>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</si>
  <si>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</si>
  <si>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</si>
  <si>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</si>
  <si>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</si>
  <si>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</si>
  <si>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</si>
  <si>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</si>
  <si>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</si>
  <si>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</si>
  <si>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</si>
  <si>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</si>
  <si>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</si>
  <si>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</si>
  <si>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</si>
  <si>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</si>
  <si>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</si>
  <si>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</si>
  <si>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</si>
  <si>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</si>
  <si>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</si>
  <si>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</si>
  <si>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</si>
  <si>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</si>
  <si>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</si>
  <si>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</si>
  <si>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</si>
  <si>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</si>
  <si>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</si>
  <si>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</si>
  <si>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</si>
  <si>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</si>
  <si>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</si>
  <si>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</si>
  <si>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</si>
  <si>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</si>
  <si>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</si>
  <si>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</si>
  <si>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</si>
  <si>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</si>
  <si>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</si>
  <si>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</si>
  <si>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</si>
  <si>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</si>
  <si>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</si>
  <si>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</si>
  <si>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</si>
  <si>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</si>
  <si>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</si>
  <si>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</si>
  <si>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</si>
  <si>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</si>
  <si>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</si>
  <si>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</si>
  <si>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</si>
  <si>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</si>
  <si>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</si>
  <si>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</si>
  <si>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</si>
  <si>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</si>
  <si>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</si>
  <si>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</si>
  <si>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</si>
  <si>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</si>
  <si>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</si>
  <si>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</si>
  <si>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</si>
  <si>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</si>
  <si>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</si>
  <si>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</si>
  <si>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</si>
  <si>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</si>
  <si>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</si>
  <si>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</si>
  <si>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</si>
  <si>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</si>
  <si>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</si>
  <si>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</si>
  <si>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</si>
  <si>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</si>
  <si>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</si>
  <si>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</si>
  <si>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</si>
  <si>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</si>
  <si>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</si>
  <si>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</si>
  <si>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</si>
  <si>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</si>
  <si>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</si>
  <si>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</si>
  <si>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</si>
  <si>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</si>
  <si>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</si>
  <si>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</si>
  <si>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</si>
  <si>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</si>
  <si>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</si>
  <si>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</si>
  <si>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</si>
  <si>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</si>
  <si>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</si>
  <si>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</si>
  <si>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</si>
  <si>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</si>
  <si>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</si>
  <si>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</si>
  <si>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</si>
  <si>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</si>
  <si>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</si>
  <si>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</si>
  <si>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</si>
  <si>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</si>
  <si>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</si>
  <si>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</si>
  <si>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</si>
  <si>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</si>
  <si>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</si>
  <si>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</si>
  <si>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</si>
  <si>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</si>
  <si>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</si>
  <si>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</si>
  <si>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</si>
  <si>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</si>
  <si>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</si>
  <si>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</si>
  <si>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</si>
  <si>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</si>
  <si>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</si>
  <si>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</si>
  <si>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</si>
  <si>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</si>
  <si>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</si>
  <si>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</si>
  <si>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</si>
  <si>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</si>
  <si>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</si>
  <si>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</si>
  <si>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</si>
  <si>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</si>
  <si>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</si>
  <si>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</si>
  <si>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</si>
  <si>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</si>
  <si>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</si>
  <si>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</si>
  <si>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</si>
  <si>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</si>
  <si>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</si>
  <si>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</si>
  <si>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</si>
  <si>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</si>
  <si>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</si>
  <si>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</si>
  <si>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</si>
  <si>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</si>
  <si>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</si>
  <si>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</si>
  <si>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</si>
  <si>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</si>
  <si>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</si>
  <si>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</si>
  <si>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</si>
  <si>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</si>
  <si>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</si>
  <si>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</si>
  <si>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</si>
  <si>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</si>
  <si>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</si>
  <si>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</si>
  <si>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</si>
  <si>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</si>
  <si>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</si>
  <si>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</si>
  <si>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</si>
  <si>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</si>
  <si>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</si>
  <si>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</si>
  <si>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</si>
  <si>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</si>
  <si>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</si>
  <si>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</si>
  <si>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</si>
  <si>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</si>
  <si>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</si>
  <si>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</si>
  <si>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</si>
  <si>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</si>
  <si>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</si>
  <si>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</si>
  <si>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</si>
  <si>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</si>
  <si>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</si>
  <si>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</si>
  <si>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</si>
  <si>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</si>
  <si>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</si>
  <si>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</si>
  <si>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</si>
  <si>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</si>
  <si>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</si>
  <si>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</si>
  <si>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</si>
  <si>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</si>
  <si>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</si>
  <si>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</si>
  <si>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</si>
  <si>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</si>
  <si>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</si>
  <si>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</si>
  <si>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</si>
  <si>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</si>
  <si>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</si>
  <si>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</si>
  <si>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</si>
  <si>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</si>
  <si>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</si>
  <si>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</si>
  <si>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</si>
  <si>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</si>
  <si>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</si>
  <si>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</si>
  <si>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</si>
  <si>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</si>
  <si>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</si>
  <si>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</si>
  <si>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</si>
  <si>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</si>
  <si>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</si>
  <si>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</si>
  <si>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</si>
  <si>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</si>
  <si>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</si>
  <si>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</si>
  <si>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</si>
  <si>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</si>
  <si>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</si>
  <si>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</si>
  <si>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</si>
  <si>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</si>
  <si>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</si>
  <si>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</si>
  <si>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</si>
  <si>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</si>
  <si>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</si>
  <si>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</si>
  <si>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</si>
  <si>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</si>
  <si>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</si>
  <si>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</si>
  <si>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</si>
  <si>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</si>
  <si>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</si>
  <si>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</si>
  <si>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</si>
  <si>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</si>
  <si>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</si>
  <si>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</si>
  <si>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</si>
  <si>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</si>
  <si>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</si>
  <si>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</si>
  <si>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</si>
  <si>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</si>
  <si>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</si>
  <si>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</si>
  <si>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</si>
  <si>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</si>
  <si>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</si>
  <si>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</si>
  <si>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</si>
  <si>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</si>
  <si>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</si>
  <si>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</si>
  <si>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</si>
  <si>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</si>
  <si>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</si>
  <si>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</si>
  <si>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</si>
  <si>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</si>
  <si>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</si>
  <si>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</si>
  <si>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</si>
  <si>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</si>
  <si>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</si>
  <si>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</si>
  <si>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</si>
  <si>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</si>
  <si>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</si>
  <si>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</si>
  <si>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</si>
  <si>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</si>
  <si>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</si>
  <si>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</si>
  <si>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</si>
  <si>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</si>
  <si>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</si>
  <si>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</si>
  <si>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</si>
  <si>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</si>
  <si>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</si>
  <si>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</si>
  <si>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</si>
  <si>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</si>
  <si>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</si>
  <si>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</si>
  <si>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</si>
  <si>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</si>
  <si>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</si>
  <si>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</si>
  <si>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</si>
  <si>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</si>
  <si>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</si>
  <si>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</si>
  <si>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</si>
  <si>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</si>
  <si>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</si>
  <si>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</si>
  <si>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</si>
  <si>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</si>
  <si>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</si>
  <si>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</si>
  <si>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</si>
  <si>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</si>
  <si>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</si>
  <si>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</si>
  <si>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</si>
  <si>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</si>
  <si>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</si>
  <si>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</si>
  <si>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</si>
  <si>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</si>
  <si>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</si>
  <si>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</si>
  <si>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</si>
  <si>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</si>
  <si>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</si>
  <si>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</si>
  <si>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</si>
  <si>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</si>
  <si>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</si>
  <si>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</si>
  <si>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</si>
  <si>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</si>
  <si>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</si>
  <si>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</si>
  <si>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</si>
  <si>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</si>
  <si>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</si>
  <si>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</si>
  <si>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</si>
  <si>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</si>
  <si>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</si>
  <si>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</si>
  <si>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</si>
  <si>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</si>
  <si>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</si>
  <si>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</si>
  <si>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</si>
  <si>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</si>
  <si>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</si>
  <si>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</si>
  <si>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</si>
  <si>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</si>
  <si>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</si>
  <si>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</si>
  <si>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</si>
  <si>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</si>
  <si>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</si>
  <si>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</si>
  <si>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</si>
  <si>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</si>
  <si>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</si>
  <si>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</si>
  <si>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</si>
  <si>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</si>
  <si>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</si>
  <si>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</si>
  <si>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</si>
  <si>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</si>
  <si>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</si>
  <si>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</si>
  <si>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</si>
  <si>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</si>
  <si>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</si>
  <si>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</si>
  <si>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</si>
  <si>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</si>
  <si>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</si>
  <si>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</si>
  <si>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</si>
  <si>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</si>
  <si>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</si>
  <si>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</si>
  <si>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</si>
  <si>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</si>
  <si>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</si>
  <si>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</si>
  <si>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</si>
  <si>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</si>
  <si>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</si>
  <si>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</si>
  <si>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</si>
  <si>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</si>
  <si>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</si>
  <si>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</si>
  <si>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</si>
  <si>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</si>
  <si>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</si>
  <si>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</si>
  <si>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</si>
  <si>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</si>
  <si>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</si>
  <si>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</si>
  <si>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</si>
  <si>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</si>
  <si>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</si>
  <si>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</si>
  <si>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</si>
  <si>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</si>
  <si>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</si>
  <si>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</si>
  <si>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</si>
  <si>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</si>
  <si>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</si>
  <si>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</si>
  <si>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</si>
  <si>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</si>
  <si>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</si>
  <si>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</si>
  <si>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</si>
  <si>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</si>
  <si>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</si>
  <si>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</si>
  <si>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</si>
  <si>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</si>
  <si>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</si>
  <si>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</si>
  <si>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</si>
  <si>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</si>
  <si>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</si>
  <si>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</si>
  <si>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</si>
  <si>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</si>
  <si>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</si>
  <si>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</si>
  <si>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</si>
  <si>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</si>
  <si>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</si>
  <si>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</si>
  <si>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</si>
  <si>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</si>
  <si>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</si>
  <si>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</si>
  <si>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</si>
  <si>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</si>
  <si>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</si>
  <si>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</si>
  <si>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</si>
  <si>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</si>
  <si>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</si>
  <si>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</si>
  <si>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</si>
  <si>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</si>
  <si>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</si>
  <si>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</si>
  <si>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</si>
  <si>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</si>
  <si>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</si>
  <si>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</si>
  <si>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</si>
  <si>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</si>
  <si>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</si>
  <si>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</si>
  <si>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</si>
  <si>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</si>
  <si>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</si>
  <si>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</si>
  <si>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</si>
  <si>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</si>
  <si>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</si>
  <si>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</si>
  <si>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</si>
  <si>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</si>
  <si>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</si>
  <si>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</si>
  <si>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</si>
  <si>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</si>
  <si>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</si>
  <si>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</si>
  <si>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</si>
  <si>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</si>
  <si>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</si>
  <si>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</si>
  <si>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</si>
  <si>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</si>
  <si>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</si>
  <si>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</si>
  <si>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</si>
  <si>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</si>
  <si>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</si>
  <si>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</si>
  <si>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</si>
  <si>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</si>
  <si>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</si>
  <si>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</si>
  <si>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</si>
  <si>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</si>
  <si>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</si>
  <si>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</si>
  <si>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</si>
  <si>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</si>
  <si>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</si>
  <si>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</si>
  <si>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</si>
  <si>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</si>
  <si>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</si>
  <si>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</si>
  <si>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</si>
  <si>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</si>
  <si>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</si>
  <si>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</si>
  <si>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</si>
  <si>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</si>
  <si>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</si>
  <si>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</si>
  <si>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</si>
  <si>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</si>
  <si>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</si>
  <si>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</si>
  <si>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</si>
  <si>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</si>
  <si>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</si>
  <si>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</si>
  <si>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</si>
  <si>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</si>
  <si>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</si>
  <si>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</si>
  <si>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</si>
  <si>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</si>
  <si>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</si>
  <si>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</si>
  <si>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</si>
  <si>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</si>
  <si>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</si>
  <si>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</si>
  <si>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</si>
  <si>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</si>
  <si>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</si>
  <si>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</si>
  <si>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</si>
  <si>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</si>
  <si>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</si>
  <si>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</si>
  <si>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</si>
  <si>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</si>
  <si>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</si>
  <si>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</si>
  <si>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</si>
  <si>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</si>
  <si>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</si>
  <si>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</si>
  <si>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</si>
  <si>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</si>
  <si>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</si>
  <si>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</si>
  <si>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</si>
  <si>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</si>
  <si>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</si>
  <si>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</si>
  <si>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</si>
  <si>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</si>
  <si>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</si>
  <si>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</si>
  <si>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</si>
  <si>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</si>
  <si>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</si>
  <si>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</si>
  <si>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</si>
  <si>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</si>
  <si>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</si>
  <si>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</si>
  <si>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</si>
  <si>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</si>
  <si>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</si>
  <si>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</si>
  <si>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</si>
  <si>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</si>
  <si>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</si>
  <si>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</si>
  <si>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</si>
  <si>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</si>
  <si>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</si>
  <si>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</si>
  <si>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</si>
  <si>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</si>
  <si>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</si>
  <si>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</si>
  <si>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</si>
  <si>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</si>
  <si>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</si>
  <si>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</si>
  <si>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</si>
  <si>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</si>
  <si>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</si>
  <si>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</si>
  <si>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</si>
  <si>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</si>
  <si>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</si>
  <si>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</si>
  <si>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</si>
  <si>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</si>
  <si>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</si>
  <si>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</si>
  <si>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</si>
  <si>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</si>
  <si>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</si>
  <si>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</si>
  <si>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</si>
  <si>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</si>
  <si>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</si>
  <si>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</si>
  <si>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</si>
  <si>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</si>
  <si>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</si>
  <si>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</si>
  <si>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</si>
  <si>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</si>
  <si>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</si>
  <si>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</si>
  <si>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</si>
  <si>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</si>
  <si>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</si>
  <si>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</si>
  <si>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</si>
  <si>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</si>
  <si>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</si>
  <si>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</si>
  <si>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</si>
  <si>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</si>
  <si>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</si>
  <si>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</si>
  <si>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</si>
  <si>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</si>
  <si>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</si>
  <si>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</si>
  <si>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</si>
  <si>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</si>
  <si>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</si>
  <si>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</si>
  <si>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</si>
  <si>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</si>
  <si>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</si>
  <si>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</si>
  <si>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</si>
  <si>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</si>
  <si>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</si>
  <si>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</si>
  <si>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</si>
  <si>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</si>
  <si>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</si>
  <si>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</si>
  <si>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</si>
  <si>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</si>
  <si>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</si>
  <si>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</si>
  <si>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</si>
  <si>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</si>
  <si>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</si>
  <si>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</si>
  <si>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</si>
  <si>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</si>
  <si>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</si>
  <si>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</si>
  <si>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</si>
  <si>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</si>
  <si>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</si>
  <si>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</si>
  <si>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</si>
  <si>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</si>
  <si>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</si>
  <si>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</si>
  <si>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</si>
  <si>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</si>
  <si>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</si>
  <si>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</si>
  <si>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</si>
  <si>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</si>
  <si>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</si>
  <si>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</si>
  <si>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</si>
  <si>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</si>
  <si>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</si>
  <si>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</si>
  <si>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</si>
  <si>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</si>
  <si>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</si>
  <si>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</si>
  <si>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</si>
  <si>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</si>
  <si>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</si>
  <si>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</si>
  <si>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</si>
  <si>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</si>
  <si>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</si>
  <si>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</si>
  <si>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</si>
  <si>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</si>
  <si>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</si>
  <si>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</si>
  <si>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</si>
  <si>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</si>
  <si>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</si>
  <si>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</si>
  <si>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</si>
  <si>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</si>
  <si>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</si>
  <si>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</si>
  <si>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</si>
  <si>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</si>
  <si>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</si>
  <si>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</si>
  <si>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</si>
  <si>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</si>
  <si>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</si>
  <si>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</si>
  <si>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</si>
  <si>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</si>
  <si>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</si>
  <si>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</si>
  <si>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</si>
  <si>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</si>
  <si>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</si>
  <si>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</si>
  <si>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</si>
  <si>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</si>
  <si>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</si>
  <si>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</si>
  <si>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</si>
  <si>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</si>
  <si>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</si>
  <si>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</si>
  <si>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</si>
  <si>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</si>
  <si>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</si>
  <si>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</si>
  <si>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</si>
  <si>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</si>
  <si>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</si>
  <si>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</si>
  <si>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</si>
  <si>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</si>
  <si>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</si>
  <si>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</si>
  <si>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</si>
  <si>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</si>
  <si>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</si>
  <si>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</si>
  <si>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</si>
  <si>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</si>
  <si>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</si>
  <si>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</si>
  <si>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</si>
  <si>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</si>
  <si>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</si>
  <si>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</si>
  <si>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</si>
  <si>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</si>
  <si>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</si>
  <si>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</si>
  <si>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</si>
  <si>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</si>
  <si>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</si>
  <si>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</si>
  <si>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</si>
  <si>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</si>
  <si>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</si>
  <si>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</si>
  <si>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</si>
  <si>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</si>
  <si>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</si>
  <si>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</si>
  <si>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</si>
  <si>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</si>
  <si>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</si>
  <si>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</si>
  <si>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</si>
  <si>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</si>
  <si>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</si>
  <si>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</si>
  <si>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</si>
  <si>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</si>
  <si>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</si>
  <si>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</si>
  <si>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</si>
  <si>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</si>
  <si>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</si>
  <si>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</si>
  <si>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</si>
  <si>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</si>
  <si>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</si>
  <si>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</si>
  <si>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</si>
  <si>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</si>
  <si>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</si>
  <si>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</si>
  <si>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</si>
  <si>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</si>
  <si>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</si>
  <si>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</si>
  <si>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</si>
  <si>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</si>
  <si>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</si>
  <si>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</si>
  <si>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</si>
  <si>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</si>
  <si>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</si>
  <si>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</si>
  <si>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</si>
  <si>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</si>
  <si>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</si>
  <si>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</si>
  <si>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</si>
  <si>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</si>
  <si>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</si>
  <si>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</si>
  <si>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</si>
  <si>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</si>
  <si>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</si>
  <si>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</si>
  <si>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</si>
  <si>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</si>
  <si>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</si>
  <si>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</si>
  <si>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</si>
  <si>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</si>
  <si>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</si>
  <si>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</si>
  <si>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</si>
  <si>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</si>
  <si>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</si>
  <si>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</si>
  <si>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</si>
  <si>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</si>
  <si>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</si>
  <si>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</si>
  <si>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</si>
  <si>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</si>
  <si>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</si>
  <si>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</si>
  <si>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</si>
  <si>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</si>
  <si>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</si>
  <si>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</si>
  <si>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</si>
  <si>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</si>
  <si>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</si>
  <si>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</si>
  <si>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</si>
  <si>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</si>
  <si>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</si>
  <si>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</si>
  <si>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</si>
  <si>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</si>
  <si>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</si>
  <si>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</si>
  <si>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</si>
  <si>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</si>
  <si>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</si>
  <si>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</si>
  <si>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</si>
  <si>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</si>
  <si>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</si>
  <si>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</si>
  <si>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</si>
  <si>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</si>
  <si>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</si>
  <si>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</si>
  <si>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</si>
  <si>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</si>
  <si>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</si>
  <si>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</si>
  <si>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</si>
  <si>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</si>
  <si>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</si>
  <si>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</si>
  <si>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</si>
  <si>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</si>
  <si>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</si>
  <si>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</si>
  <si>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</si>
  <si>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</si>
  <si>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</si>
  <si>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</si>
  <si>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</si>
  <si>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</si>
  <si>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</si>
  <si>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</si>
  <si>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</si>
  <si>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</si>
  <si>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</si>
  <si>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</si>
  <si>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</si>
  <si>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</si>
  <si>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</si>
  <si>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</si>
  <si>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</si>
  <si>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</si>
  <si>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</si>
  <si>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</si>
  <si>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</si>
  <si>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</si>
  <si>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</si>
  <si>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</si>
  <si>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</si>
  <si>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</si>
  <si>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</si>
  <si>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</si>
  <si>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</si>
  <si>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</si>
  <si>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</si>
  <si>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</si>
  <si>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</si>
  <si>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</si>
  <si>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</si>
  <si>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</si>
  <si>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</si>
  <si>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</si>
  <si>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</si>
  <si>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</si>
  <si>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</si>
  <si>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</si>
  <si>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</si>
  <si>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</si>
  <si>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</si>
  <si>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</si>
  <si>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</si>
  <si>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</si>
  <si>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</si>
  <si>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</si>
  <si>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</si>
  <si>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</si>
  <si>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</si>
  <si>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</si>
  <si>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</si>
  <si>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</si>
  <si>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</si>
  <si>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</si>
  <si>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</si>
  <si>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</si>
  <si>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</si>
  <si>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</si>
  <si>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</si>
  <si>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</si>
  <si>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</si>
  <si>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</si>
  <si>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</si>
  <si>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</si>
  <si>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</si>
  <si>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</si>
  <si>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</si>
  <si>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</si>
  <si>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</si>
  <si>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</si>
  <si>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</si>
  <si>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</si>
  <si>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</si>
  <si>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</si>
  <si>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</si>
  <si>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</si>
  <si>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</si>
  <si>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</si>
  <si>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</si>
  <si>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</si>
  <si>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</si>
  <si>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</si>
  <si>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</si>
  <si>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</si>
  <si>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</si>
  <si>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</si>
  <si>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</si>
  <si>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</si>
  <si>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</si>
  <si>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</si>
  <si>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</si>
  <si>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</si>
  <si>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</si>
  <si>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</si>
  <si>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</si>
  <si>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</si>
  <si>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</si>
  <si>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</si>
  <si>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</si>
  <si>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</si>
  <si>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</si>
  <si>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</si>
  <si>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</si>
  <si>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</si>
  <si>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</si>
  <si>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</si>
  <si>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</si>
  <si>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</si>
  <si>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</si>
  <si>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</si>
  <si>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</si>
  <si>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</si>
  <si>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</si>
  <si>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</si>
  <si>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</si>
  <si>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</si>
  <si>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</si>
  <si>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</si>
  <si>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</si>
  <si>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</si>
  <si>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</si>
  <si>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</si>
  <si>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</si>
  <si>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</si>
  <si>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</si>
  <si>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</si>
  <si>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</si>
  <si>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</si>
  <si>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</si>
  <si>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</si>
  <si>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</si>
  <si>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</si>
  <si>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</si>
  <si>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</si>
  <si>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</si>
  <si>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</si>
  <si>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</si>
  <si>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</si>
  <si>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</si>
  <si>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</si>
  <si>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</si>
  <si>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</si>
  <si>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</si>
  <si>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</si>
  <si>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</si>
  <si>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</si>
  <si>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</si>
  <si>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</si>
  <si>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</si>
  <si>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</si>
  <si>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</si>
  <si>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</si>
  <si>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</si>
  <si>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</si>
  <si>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</si>
  <si>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</si>
  <si>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</si>
  <si>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</si>
  <si>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</si>
  <si>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</si>
  <si>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</si>
  <si>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</si>
  <si>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</si>
  <si>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</si>
  <si>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</si>
  <si>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</si>
  <si>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</si>
  <si>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</si>
  <si>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</si>
  <si>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</si>
  <si>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</si>
  <si>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</si>
  <si>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</si>
  <si>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</si>
  <si>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</si>
  <si>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</si>
  <si>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</si>
  <si>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</si>
  <si>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</si>
  <si>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</si>
  <si>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</si>
  <si>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</si>
  <si>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</si>
  <si>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</si>
  <si>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</si>
  <si>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</si>
  <si>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</si>
  <si>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</si>
  <si>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</si>
  <si>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</si>
  <si>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</si>
  <si>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</si>
  <si>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</si>
  <si>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</si>
  <si>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</si>
  <si>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</si>
  <si>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</si>
  <si>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</si>
  <si>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</si>
  <si>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</si>
  <si>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</si>
  <si>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</si>
  <si>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</si>
  <si>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</si>
  <si>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</si>
  <si>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</si>
  <si>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</si>
  <si>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</si>
  <si>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</si>
  <si>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</si>
  <si>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</si>
  <si>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</si>
  <si>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</si>
  <si>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</si>
  <si>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</si>
  <si>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</si>
  <si>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</si>
  <si>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</si>
  <si>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</si>
  <si>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</si>
  <si>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</si>
  <si>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</si>
  <si>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</si>
  <si>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</si>
  <si>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</si>
  <si>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</si>
  <si>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</si>
  <si>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</si>
  <si>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</si>
  <si>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</si>
  <si>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</si>
  <si>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</si>
  <si>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</si>
  <si>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</si>
  <si>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</si>
  <si>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</si>
  <si>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</si>
  <si>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</si>
  <si>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</si>
  <si>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</si>
  <si>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</si>
  <si>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</si>
  <si>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</si>
  <si>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</si>
  <si>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</si>
  <si>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</si>
  <si>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</si>
  <si>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</si>
  <si>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</si>
  <si>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</si>
  <si>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</si>
  <si>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</si>
  <si>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</si>
  <si>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</si>
  <si>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</si>
  <si>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</si>
  <si>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</si>
  <si>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</si>
  <si>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</si>
  <si>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</si>
  <si>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</si>
  <si>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</si>
  <si>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</si>
  <si>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</si>
  <si>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</si>
  <si>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</si>
  <si>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</si>
  <si>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</si>
  <si>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</si>
  <si>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</si>
  <si>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</si>
  <si>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</si>
  <si>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</si>
  <si>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</si>
  <si>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</si>
  <si>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</si>
  <si>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</si>
  <si>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</si>
  <si>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</si>
  <si>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</si>
  <si>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</si>
  <si>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</si>
  <si>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</si>
  <si>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</si>
  <si>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</si>
  <si>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</si>
  <si>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</si>
  <si>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</si>
  <si>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</si>
  <si>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</si>
  <si>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</si>
  <si>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</si>
  <si>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</si>
  <si>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</si>
  <si>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</si>
  <si>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</si>
  <si>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</si>
  <si>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</si>
  <si>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</si>
  <si>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</si>
  <si>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</si>
  <si>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</si>
  <si>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</si>
  <si>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</si>
  <si>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</si>
  <si>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</si>
  <si>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</si>
  <si>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</si>
  <si>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</si>
  <si>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</si>
  <si>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</si>
  <si>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</si>
  <si>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</si>
  <si>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</si>
  <si>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</si>
  <si>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</si>
  <si>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</si>
  <si>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</si>
  <si>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</si>
  <si>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</si>
  <si>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</si>
  <si>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</si>
  <si>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</si>
  <si>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</si>
  <si>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</si>
  <si>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</si>
  <si>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</si>
  <si>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</si>
  <si>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</si>
  <si>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</si>
  <si>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</si>
  <si>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</si>
  <si>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</si>
  <si>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</si>
  <si>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</si>
  <si>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</si>
  <si>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</si>
  <si>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</si>
  <si>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</si>
  <si>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</si>
  <si>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</si>
  <si>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</si>
  <si>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</si>
  <si>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</si>
  <si>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</si>
  <si>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</si>
  <si>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</si>
  <si>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</si>
  <si>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</si>
  <si>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</si>
  <si>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</si>
  <si>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</si>
  <si>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</si>
  <si>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</si>
  <si>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</si>
  <si>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</si>
  <si>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</si>
  <si>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</si>
  <si>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</si>
  <si>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</si>
  <si>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</si>
  <si>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</si>
  <si>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</si>
  <si>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</si>
  <si>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</si>
  <si>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</si>
  <si>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</si>
  <si>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</si>
  <si>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</si>
  <si>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</si>
  <si>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</si>
  <si>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</si>
  <si>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</si>
  <si>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</si>
  <si>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</si>
  <si>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</si>
  <si>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</si>
  <si>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</si>
  <si>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</si>
  <si>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</si>
  <si>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</si>
  <si>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</si>
  <si>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</si>
  <si>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</si>
  <si>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</si>
  <si>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</si>
  <si>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</si>
  <si>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</si>
  <si>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</si>
  <si>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</si>
  <si>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</si>
  <si>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</si>
  <si>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</si>
  <si>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</si>
  <si>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</si>
  <si>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</si>
  <si>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</si>
  <si>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</si>
  <si>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</si>
  <si>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</si>
  <si>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</si>
  <si>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</si>
  <si>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</si>
  <si>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</si>
  <si>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</si>
  <si>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</si>
  <si>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</si>
  <si>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</si>
  <si>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</si>
  <si>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</si>
  <si>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</si>
  <si>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</si>
  <si>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</si>
  <si>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</si>
  <si>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</si>
  <si>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</si>
  <si>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</si>
  <si>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</si>
  <si>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</si>
  <si>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</si>
  <si>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</si>
  <si>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</si>
  <si>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</si>
  <si>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</si>
  <si>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</si>
  <si>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</si>
  <si>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</si>
  <si>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</si>
  <si>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</si>
  <si>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</si>
  <si>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</si>
  <si>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</si>
  <si>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</si>
  <si>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</si>
  <si>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</si>
  <si>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</si>
  <si>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</si>
  <si>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</si>
  <si>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</si>
  <si>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</si>
  <si>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</si>
  <si>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</si>
  <si>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</si>
  <si>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</si>
  <si>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</si>
  <si>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</si>
  <si>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</si>
  <si>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</si>
  <si>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</si>
  <si>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</si>
  <si>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</si>
  <si>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</si>
  <si>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</si>
  <si>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</si>
  <si>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</si>
  <si>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</si>
  <si>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</si>
  <si>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</si>
  <si>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</si>
  <si>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</si>
  <si>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</si>
  <si>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</si>
  <si>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</si>
  <si>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</si>
  <si>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</si>
  <si>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</si>
  <si>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</si>
  <si>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</si>
  <si>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</si>
  <si>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</si>
  <si>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</si>
  <si>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</si>
  <si>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</si>
  <si>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</si>
  <si>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</si>
  <si>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</si>
  <si>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</si>
  <si>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</si>
  <si>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</si>
  <si>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</si>
  <si>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</si>
  <si>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</si>
  <si>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</si>
  <si>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</si>
  <si>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</si>
  <si>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</si>
  <si>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</si>
  <si>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</si>
  <si>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</si>
  <si>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</si>
  <si>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</si>
  <si>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</si>
  <si>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</si>
  <si>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</si>
  <si>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</si>
  <si>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</si>
  <si>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</si>
  <si>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</si>
  <si>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</si>
  <si>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</si>
  <si>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</si>
  <si>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</si>
  <si>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</si>
  <si>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</si>
  <si>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</si>
  <si>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</si>
  <si>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</si>
  <si>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</si>
  <si>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</si>
  <si>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</si>
  <si>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</si>
  <si>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</si>
  <si>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</si>
  <si>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</si>
  <si>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</si>
  <si>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</si>
  <si>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</si>
  <si>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</si>
  <si>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</si>
  <si>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</si>
  <si>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</si>
  <si>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</si>
  <si>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</si>
  <si>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</si>
  <si>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</si>
  <si>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</si>
  <si>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</si>
  <si>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</si>
  <si>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</si>
  <si>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</si>
  <si>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</si>
  <si>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</si>
  <si>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</si>
  <si>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</si>
  <si>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</si>
  <si>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</si>
  <si>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</si>
  <si>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</si>
  <si>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</si>
  <si>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</si>
  <si>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</si>
  <si>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</si>
  <si>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</si>
  <si>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</si>
  <si>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</si>
  <si>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</si>
  <si>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</si>
  <si>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</si>
  <si>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</si>
  <si>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</si>
  <si>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</si>
  <si>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</si>
  <si>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</si>
  <si>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</si>
  <si>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</si>
  <si>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</si>
  <si>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</si>
  <si>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</si>
  <si>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</si>
  <si>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</si>
  <si>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</si>
  <si>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</si>
  <si>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</si>
  <si>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</si>
  <si>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</si>
  <si>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</si>
  <si>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</si>
  <si>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</si>
  <si>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</si>
  <si>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</si>
  <si>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</si>
  <si>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</si>
  <si>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</si>
  <si>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</si>
  <si>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</si>
  <si>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</si>
  <si>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</si>
  <si>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</si>
  <si>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</si>
  <si>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</si>
  <si>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</si>
  <si>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</si>
  <si>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</si>
  <si>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</si>
  <si>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</si>
  <si>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</si>
  <si>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</si>
  <si>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</si>
  <si>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</si>
  <si>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</si>
  <si>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</si>
  <si>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</si>
  <si>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</si>
  <si>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</si>
  <si>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</si>
  <si>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</si>
  <si>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</si>
  <si>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</si>
  <si>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</si>
  <si>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</si>
  <si>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</si>
  <si>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</si>
  <si>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</si>
  <si>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</si>
  <si>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</si>
  <si>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</si>
  <si>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</si>
  <si>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</si>
  <si>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</si>
  <si>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</si>
  <si>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</si>
  <si>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</si>
  <si>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</si>
  <si>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</si>
  <si>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</si>
  <si>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</si>
  <si>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</si>
  <si>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</si>
  <si>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</si>
  <si>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</si>
  <si>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</si>
  <si>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</si>
  <si>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</si>
  <si>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</si>
  <si>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</si>
  <si>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</si>
  <si>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</si>
  <si>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</si>
  <si>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</si>
  <si>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</si>
  <si>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</si>
  <si>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</si>
  <si>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</si>
  <si>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</si>
  <si>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</si>
  <si>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</si>
  <si>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</si>
  <si>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</si>
  <si>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</si>
  <si>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</si>
  <si>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</si>
  <si>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</si>
  <si>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</si>
  <si>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</si>
  <si>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</si>
  <si>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</si>
  <si>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</si>
  <si>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</si>
  <si>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</si>
  <si>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</si>
  <si>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</si>
  <si>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</si>
  <si>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</si>
  <si>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</si>
  <si>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</si>
  <si>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</si>
  <si>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</si>
  <si>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</si>
  <si>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</si>
  <si>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</si>
  <si>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</si>
  <si>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</si>
  <si>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</si>
  <si>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</si>
  <si>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</si>
  <si>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</si>
  <si>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</si>
  <si>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</si>
  <si>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</si>
  <si>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</si>
  <si>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</si>
  <si>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</si>
  <si>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</si>
  <si>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</si>
  <si>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</si>
  <si>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</si>
  <si>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</si>
  <si>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</si>
  <si>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</si>
  <si>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</si>
  <si>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</si>
  <si>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</si>
  <si>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</si>
  <si>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</si>
  <si>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</si>
  <si>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</si>
  <si>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</si>
  <si>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</si>
  <si>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</si>
  <si>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</si>
  <si>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</si>
  <si>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</si>
  <si>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</si>
  <si>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</si>
  <si>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</si>
  <si>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</si>
  <si>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</si>
  <si>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</si>
  <si>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</si>
  <si>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</si>
  <si>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</si>
  <si>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</si>
  <si>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</si>
  <si>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</si>
  <si>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</si>
  <si>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</si>
  <si>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</si>
  <si>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</si>
  <si>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</si>
  <si>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</si>
  <si>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</si>
  <si>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</si>
  <si>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</si>
  <si>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</si>
  <si>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</si>
  <si>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</si>
  <si>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</si>
  <si>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</si>
  <si>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</si>
  <si>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</si>
  <si>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</si>
  <si>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</si>
  <si>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</si>
  <si>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</si>
  <si>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</si>
  <si>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</si>
  <si>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</si>
  <si>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</si>
  <si>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</si>
  <si>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</si>
  <si>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</si>
  <si>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</si>
  <si>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</si>
  <si>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</si>
  <si>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</si>
  <si>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</si>
  <si>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</si>
  <si>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</si>
  <si>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</si>
  <si>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</si>
  <si>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</si>
  <si>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</si>
  <si>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</si>
  <si>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</si>
  <si>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</si>
  <si>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</si>
  <si>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</si>
  <si>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</si>
  <si>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</si>
  <si>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</si>
  <si>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</si>
  <si>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</si>
  <si>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</si>
  <si>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</si>
  <si>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</si>
  <si>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</si>
  <si>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</si>
  <si>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</si>
  <si>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</si>
  <si>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</si>
  <si>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</si>
  <si>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</si>
  <si>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</si>
  <si>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</si>
  <si>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</si>
  <si>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</si>
  <si>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</si>
  <si>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</si>
  <si>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</si>
  <si>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</si>
  <si>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</si>
  <si>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</si>
  <si>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</si>
  <si>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</si>
  <si>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</si>
  <si>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</si>
  <si>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</si>
  <si>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</si>
  <si>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</si>
  <si>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</si>
  <si>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</si>
  <si>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</si>
  <si>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</si>
  <si>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</si>
  <si>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</si>
  <si>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</si>
  <si>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</si>
  <si>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</si>
  <si>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</si>
  <si>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</si>
  <si>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</si>
  <si>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</si>
  <si>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</si>
  <si>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</si>
  <si>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</si>
  <si>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</si>
  <si>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</si>
  <si>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</si>
  <si>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</si>
  <si>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</si>
  <si>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</si>
  <si>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</si>
  <si>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</si>
  <si>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</si>
  <si>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</si>
  <si>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</si>
  <si>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</si>
  <si>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</si>
  <si>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</si>
  <si>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</si>
  <si>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</si>
  <si>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</si>
  <si>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</si>
  <si>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</si>
  <si>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</si>
  <si>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</si>
  <si>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</si>
  <si>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</si>
  <si>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</si>
  <si>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</si>
  <si>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</si>
  <si>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</si>
  <si>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</si>
  <si>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</si>
  <si>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</si>
  <si>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</si>
  <si>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</si>
  <si>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</si>
  <si>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</si>
  <si>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</si>
  <si>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</si>
  <si>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</si>
  <si>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</si>
  <si>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</si>
  <si>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</si>
  <si>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</si>
  <si>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</si>
  <si>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</si>
  <si>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</si>
  <si>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</si>
  <si>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</si>
  <si>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</si>
  <si>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</si>
  <si>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</si>
  <si>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</si>
  <si>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</si>
  <si>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</si>
  <si>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</si>
  <si>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</si>
  <si>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</si>
  <si>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</si>
  <si>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</si>
  <si>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</si>
  <si>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</si>
  <si>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</si>
  <si>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</si>
  <si>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</si>
  <si>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</si>
  <si>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</si>
  <si>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</si>
  <si>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</si>
  <si>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</si>
  <si>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</si>
  <si>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</si>
  <si>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</si>
  <si>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</si>
  <si>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</si>
  <si>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</si>
  <si>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</si>
  <si>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</si>
  <si>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</si>
  <si>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</si>
  <si>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</si>
  <si>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</si>
  <si>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</si>
  <si>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</si>
  <si>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</si>
  <si>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</si>
  <si>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</si>
  <si>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</si>
  <si>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</si>
  <si>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</si>
  <si>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</si>
  <si>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</si>
  <si>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</si>
  <si>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</si>
  <si>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</si>
  <si>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</si>
  <si>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</si>
  <si>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</si>
  <si>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</si>
  <si>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</si>
  <si>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</si>
  <si>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</si>
  <si>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</si>
  <si>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</si>
  <si>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</si>
  <si>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</si>
  <si>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</si>
  <si>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</si>
  <si>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</si>
  <si>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</si>
  <si>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</si>
  <si>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</si>
  <si>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</si>
  <si>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</si>
  <si>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</si>
  <si>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</si>
  <si>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</si>
  <si>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</si>
  <si>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</si>
  <si>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</si>
  <si>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</si>
  <si>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</si>
  <si>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</si>
  <si>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</si>
  <si>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</si>
  <si>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</si>
  <si>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</si>
  <si>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</si>
  <si>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</si>
  <si>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</si>
  <si>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</si>
  <si>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</si>
  <si>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</si>
  <si>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</si>
  <si>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</si>
  <si>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</si>
  <si>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</si>
  <si>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</si>
  <si>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</si>
  <si>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</si>
  <si>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</si>
  <si>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</si>
  <si>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</si>
  <si>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</si>
  <si>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</si>
  <si>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</si>
  <si>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</si>
  <si>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</si>
  <si>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</si>
  <si>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</si>
  <si>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</si>
  <si>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</si>
  <si>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</si>
  <si>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</si>
  <si>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</si>
  <si>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</si>
  <si>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</si>
  <si>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</si>
  <si>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</si>
  <si>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</si>
  <si>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</si>
  <si>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</si>
  <si>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</si>
  <si>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</si>
  <si>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</si>
  <si>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</si>
  <si>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</si>
  <si>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</si>
  <si>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</si>
  <si>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</si>
  <si>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</si>
  <si>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</si>
  <si>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</si>
  <si>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</si>
  <si>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</si>
  <si>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</si>
  <si>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</si>
  <si>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</si>
  <si>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</si>
  <si>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</si>
  <si>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</si>
  <si>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</si>
  <si>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</si>
  <si>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</si>
  <si>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</si>
  <si>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</si>
  <si>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</si>
  <si>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</si>
  <si>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</si>
  <si>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</si>
  <si>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</si>
  <si>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</si>
  <si>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</si>
  <si>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</si>
  <si>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</si>
  <si>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</si>
  <si>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</si>
  <si>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</si>
  <si>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</si>
  <si>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</si>
  <si>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</si>
  <si>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</si>
  <si>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</si>
  <si>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</si>
  <si>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</si>
  <si>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</si>
  <si>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</si>
  <si>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</si>
  <si>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</si>
  <si>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</si>
  <si>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</si>
  <si>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</si>
  <si>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</si>
  <si>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</si>
  <si>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</si>
  <si>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</si>
  <si>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</si>
  <si>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</si>
  <si>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</si>
  <si>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</si>
  <si>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</si>
  <si>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</si>
  <si>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</si>
  <si>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</si>
  <si>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</si>
  <si>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</si>
  <si>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</si>
  <si>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</si>
  <si>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</si>
  <si>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</si>
  <si>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</si>
  <si>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</si>
  <si>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</si>
  <si>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</si>
  <si>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</si>
  <si>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</si>
  <si>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</si>
  <si>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</si>
  <si>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</si>
  <si>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</si>
  <si>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</si>
  <si>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</si>
  <si>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</si>
  <si>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</si>
  <si>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</si>
  <si>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</si>
  <si>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</si>
  <si>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</si>
  <si>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</si>
  <si>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</si>
  <si>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</si>
  <si>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</si>
  <si>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</si>
  <si>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</si>
  <si>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</si>
  <si>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</si>
  <si>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</si>
  <si>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</si>
  <si>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</si>
  <si>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</si>
  <si>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</si>
  <si>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</si>
  <si>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</si>
  <si>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</si>
  <si>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</si>
  <si>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</si>
  <si>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</si>
  <si>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</si>
  <si>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</si>
  <si>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</si>
  <si>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</si>
  <si>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</si>
  <si>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</si>
  <si>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</si>
  <si>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</si>
  <si>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</si>
  <si>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</si>
  <si>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</si>
  <si>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</si>
  <si>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</si>
  <si>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</si>
  <si>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</si>
  <si>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</si>
  <si>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</si>
  <si>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</si>
  <si>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</si>
  <si>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</si>
  <si>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</si>
  <si>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</si>
  <si>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</si>
  <si>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</si>
  <si>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</si>
  <si>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</si>
  <si>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</si>
  <si>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</si>
  <si>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</si>
  <si>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</si>
  <si>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</si>
  <si>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</si>
  <si>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</si>
  <si>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</si>
  <si>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</si>
  <si>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</si>
  <si>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</si>
  <si>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</si>
  <si>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</si>
  <si>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</si>
  <si>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</si>
  <si>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</si>
  <si>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</si>
  <si>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</si>
  <si>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</si>
  <si>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</si>
  <si>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</si>
  <si>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</si>
  <si>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</si>
  <si>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</si>
  <si>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</si>
  <si>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</si>
  <si>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</si>
  <si>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</si>
  <si>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</si>
  <si>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</si>
  <si>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</si>
  <si>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</si>
  <si>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</si>
  <si>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</si>
  <si>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</si>
  <si>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</si>
  <si>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</si>
  <si>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</si>
  <si>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</si>
  <si>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</si>
  <si>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</si>
  <si>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</si>
  <si>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</si>
  <si>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</si>
  <si>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</si>
  <si>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</si>
  <si>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</si>
  <si>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</si>
  <si>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</si>
  <si>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</si>
  <si>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</si>
  <si>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</si>
  <si>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</si>
  <si>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</si>
  <si>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</si>
  <si>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</si>
  <si>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</si>
  <si>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</si>
  <si>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</si>
  <si>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</si>
  <si>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</si>
  <si>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</si>
  <si>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</si>
  <si>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</si>
  <si>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</si>
  <si>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</si>
  <si>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</si>
  <si>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</si>
  <si>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</si>
  <si>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</si>
  <si>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</si>
  <si>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</si>
  <si>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</si>
  <si>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</si>
  <si>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</si>
  <si>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</si>
  <si>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</si>
  <si>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</si>
  <si>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</si>
  <si>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</si>
  <si>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</si>
  <si>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</si>
  <si>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</si>
  <si>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</si>
  <si>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</si>
  <si>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</si>
  <si>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</si>
  <si>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</si>
  <si>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</si>
  <si>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</si>
  <si>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</si>
  <si>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</si>
  <si>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</si>
  <si>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</si>
  <si>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</si>
  <si>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</si>
  <si>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</si>
  <si>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</si>
  <si>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</si>
  <si>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</si>
  <si>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</si>
  <si>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</si>
  <si>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</si>
  <si>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</si>
  <si>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</si>
  <si>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</si>
  <si>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</si>
  <si>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</si>
  <si>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</si>
  <si>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</si>
  <si>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</si>
  <si>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</si>
  <si>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</si>
  <si>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</si>
  <si>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</si>
  <si>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</si>
  <si>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</si>
  <si>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</si>
  <si>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</si>
  <si>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</si>
  <si>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</si>
  <si>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</si>
  <si>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</si>
  <si>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</si>
  <si>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</si>
  <si>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</si>
  <si>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</si>
  <si>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</si>
  <si>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</si>
  <si>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</si>
  <si>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</si>
  <si>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</si>
  <si>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</si>
  <si>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</si>
  <si>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</si>
  <si>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</si>
  <si>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</si>
  <si>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</si>
  <si>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</si>
  <si>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</si>
  <si>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</si>
  <si>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</si>
  <si>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</si>
  <si>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</si>
  <si>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</si>
  <si>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</si>
  <si>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</si>
  <si>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</si>
  <si>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</si>
  <si>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</si>
  <si>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</si>
  <si>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</si>
  <si>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</si>
  <si>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</si>
  <si>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</si>
  <si>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</si>
  <si>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</si>
  <si>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</si>
  <si>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</si>
  <si>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</si>
  <si>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</si>
  <si>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</si>
  <si>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</si>
  <si>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</si>
  <si>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</si>
  <si>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</si>
  <si>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</si>
  <si>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</si>
  <si>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</si>
  <si>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</si>
  <si>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</si>
  <si>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</si>
  <si>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</si>
  <si>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</si>
  <si>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</si>
  <si>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</si>
  <si>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</si>
  <si>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</si>
  <si>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</si>
  <si>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</si>
  <si>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</si>
  <si>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</si>
  <si>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</si>
  <si>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</si>
  <si>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</si>
  <si>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</si>
  <si>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</si>
  <si>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</si>
  <si>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</si>
  <si>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</si>
  <si>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</si>
  <si>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</si>
  <si>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</si>
  <si>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</si>
  <si>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</si>
  <si>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</si>
  <si>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</si>
  <si>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</si>
  <si>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</si>
  <si>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</si>
  <si>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</si>
  <si>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</si>
  <si>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</si>
  <si>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</si>
  <si>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</si>
  <si>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</si>
  <si>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</si>
  <si>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</si>
  <si>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</si>
  <si>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</si>
  <si>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</si>
  <si>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</si>
  <si>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</si>
  <si>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</si>
  <si>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</si>
  <si>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</si>
  <si>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</si>
  <si>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</si>
  <si>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</si>
  <si>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</si>
  <si>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</si>
  <si>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</si>
  <si>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</si>
  <si>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</si>
  <si>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</si>
  <si>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</si>
  <si>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</si>
  <si>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</si>
  <si>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</si>
  <si>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</si>
  <si>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</si>
  <si>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</si>
  <si>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</si>
  <si>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</si>
  <si>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</si>
  <si>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</si>
  <si>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</si>
  <si>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</si>
  <si>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</si>
  <si>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</si>
  <si>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</si>
  <si>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</si>
  <si>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</si>
  <si>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</si>
  <si>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</si>
  <si>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</si>
  <si>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</si>
  <si>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</si>
  <si>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</si>
  <si>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</si>
  <si>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</si>
  <si>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</si>
  <si>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</si>
  <si>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</si>
  <si>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</si>
  <si>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</si>
  <si>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</si>
  <si>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</si>
  <si>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</si>
  <si>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</si>
  <si>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</si>
  <si>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</si>
  <si>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</si>
  <si>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</si>
  <si>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</si>
  <si>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</si>
  <si>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</si>
  <si>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</si>
  <si>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</si>
  <si>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</si>
  <si>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</si>
  <si>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</si>
  <si>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</si>
  <si>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</si>
  <si>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</si>
  <si>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</si>
  <si>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</si>
  <si>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</si>
  <si>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</si>
  <si>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</si>
  <si>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</si>
  <si>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</si>
  <si>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</si>
  <si>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</si>
  <si>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</si>
  <si>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</si>
  <si>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</si>
  <si>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</si>
  <si>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</si>
  <si>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</si>
  <si>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</si>
  <si>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</si>
  <si>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</si>
  <si>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</si>
  <si>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</si>
  <si>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</si>
  <si>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</si>
  <si>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</si>
  <si>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</si>
  <si>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</si>
  <si>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</si>
  <si>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</si>
  <si>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</si>
  <si>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</si>
  <si>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</si>
  <si>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</si>
  <si>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</si>
  <si>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</si>
  <si>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</si>
  <si>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</si>
  <si>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</si>
  <si>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</si>
  <si>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</si>
  <si>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</si>
  <si>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</si>
  <si>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</si>
  <si>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</si>
  <si>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</si>
  <si>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</si>
  <si>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</si>
  <si>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</si>
  <si>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</si>
  <si>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</si>
  <si>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</si>
  <si>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</si>
  <si>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</si>
  <si>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</si>
  <si>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</si>
  <si>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</si>
  <si>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</si>
  <si>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</si>
  <si>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</si>
  <si>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</si>
  <si>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</si>
  <si>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</si>
  <si>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</si>
  <si>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</si>
  <si>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</si>
  <si>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</si>
  <si>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</si>
  <si>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</si>
  <si>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</si>
  <si>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</si>
  <si>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</si>
  <si>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</si>
  <si>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</si>
  <si>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</si>
  <si>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</si>
  <si>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</si>
  <si>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</si>
  <si>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</si>
  <si>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</si>
  <si>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</si>
  <si>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</si>
  <si>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</si>
  <si>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</si>
  <si>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</si>
  <si>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</si>
  <si>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</si>
  <si>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</si>
  <si>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</si>
  <si>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</si>
  <si>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</si>
  <si>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</si>
  <si>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</si>
  <si>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</si>
  <si>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</si>
  <si>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</si>
  <si>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</si>
  <si>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</si>
  <si>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</si>
  <si>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</si>
  <si>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</si>
  <si>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</si>
  <si>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</si>
  <si>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</si>
  <si>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</si>
  <si>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</si>
  <si>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</si>
  <si>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</si>
  <si>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</si>
  <si>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</si>
  <si>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</si>
  <si>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</si>
  <si>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</si>
  <si>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</si>
  <si>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</si>
  <si>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</si>
  <si>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</si>
  <si>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</si>
  <si>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</si>
  <si>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</si>
  <si>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</si>
  <si>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</si>
  <si>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</si>
  <si>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</si>
  <si>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</si>
  <si>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</si>
  <si>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</si>
  <si>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</si>
  <si>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</si>
  <si>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</si>
  <si>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</si>
  <si>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</si>
  <si>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</si>
  <si>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</si>
  <si>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</si>
  <si>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</si>
  <si>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</si>
  <si>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</si>
  <si>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</si>
  <si>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</si>
  <si>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</si>
  <si>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</si>
  <si>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</si>
  <si>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</si>
  <si>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</si>
  <si>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</si>
  <si>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</si>
  <si>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</si>
  <si>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</si>
  <si>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</si>
  <si>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</si>
  <si>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</si>
  <si>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</si>
  <si>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</si>
  <si>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</si>
  <si>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</si>
  <si>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</si>
  <si>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</si>
  <si>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</si>
  <si>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</si>
  <si>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</si>
  <si>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</si>
  <si>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</si>
  <si>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</si>
  <si>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</si>
  <si>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</si>
  <si>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</si>
  <si>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</si>
  <si>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</si>
  <si>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</si>
  <si>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</si>
  <si>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</si>
  <si>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</si>
  <si>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</si>
  <si>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</si>
  <si>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</si>
  <si>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</si>
  <si>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</si>
  <si>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</si>
  <si>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</si>
  <si>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</si>
  <si>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</si>
  <si>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</si>
  <si>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</si>
  <si>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</si>
  <si>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</si>
  <si>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</si>
  <si>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</si>
  <si>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</si>
  <si>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</si>
  <si>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</si>
  <si>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</si>
  <si>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</si>
  <si>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</si>
  <si>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</si>
  <si>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</si>
  <si>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</si>
  <si>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</si>
  <si>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</si>
  <si>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</si>
  <si>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</si>
  <si>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</si>
  <si>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</si>
  <si>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</si>
  <si>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</si>
  <si>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</si>
  <si>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</si>
  <si>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</si>
  <si>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</si>
  <si>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</si>
  <si>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</si>
  <si>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</si>
  <si>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</si>
  <si>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</si>
  <si>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</si>
  <si>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</si>
  <si>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</si>
  <si>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</si>
  <si>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</si>
  <si>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</si>
  <si>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</si>
  <si>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</si>
  <si>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</si>
  <si>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</si>
  <si>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</si>
  <si>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</si>
  <si>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</si>
  <si>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</si>
  <si>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</si>
  <si>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</si>
  <si>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</si>
  <si>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</si>
  <si>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</si>
  <si>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</si>
  <si>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</si>
  <si>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</si>
  <si>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</si>
  <si>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</si>
  <si>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</si>
  <si>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</si>
  <si>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</si>
  <si>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</si>
  <si>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</si>
  <si>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</si>
  <si>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</si>
  <si>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</si>
  <si>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</si>
  <si>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</si>
  <si>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</si>
  <si>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</si>
  <si>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</si>
  <si>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</si>
  <si>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</si>
  <si>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</si>
  <si>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</si>
  <si>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</si>
  <si>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</si>
  <si>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</si>
  <si>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</si>
  <si>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</si>
  <si>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</si>
  <si>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</si>
  <si>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</si>
  <si>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</si>
  <si>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</si>
  <si>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</si>
  <si>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</si>
  <si>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</si>
  <si>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</si>
  <si>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</si>
  <si>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</si>
  <si>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</si>
  <si>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</si>
  <si>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</si>
  <si>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</si>
  <si>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</si>
  <si>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</si>
  <si>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</si>
  <si>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</si>
  <si>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</si>
  <si>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</si>
  <si>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</si>
  <si>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</si>
  <si>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</si>
  <si>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</si>
  <si>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</si>
  <si>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</si>
  <si>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</si>
  <si>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</si>
  <si>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</si>
  <si>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</si>
  <si>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</si>
  <si>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</si>
  <si>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</si>
  <si>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</si>
  <si>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</si>
  <si>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</si>
  <si>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</si>
  <si>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</si>
  <si>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</si>
  <si>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</si>
  <si>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</si>
  <si>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</si>
  <si>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</si>
  <si>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</si>
  <si>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</si>
  <si>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</si>
  <si>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</si>
  <si>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</si>
  <si>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</si>
  <si>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</si>
  <si>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</si>
  <si>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</si>
  <si>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</si>
  <si>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</si>
  <si>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</si>
  <si>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</si>
  <si>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</si>
  <si>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</si>
  <si>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</si>
  <si>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</si>
  <si>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</si>
  <si>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</si>
  <si>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</si>
  <si>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</si>
  <si>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</si>
  <si>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</si>
  <si>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</si>
  <si>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</si>
  <si>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</si>
  <si>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</si>
  <si>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</si>
  <si>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</si>
  <si>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</si>
  <si>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</si>
  <si>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</si>
  <si>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</si>
  <si>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</si>
  <si>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</si>
  <si>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</si>
  <si>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</si>
  <si>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</si>
  <si>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</si>
  <si>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</si>
  <si>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</si>
  <si>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</si>
  <si>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</si>
  <si>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</si>
  <si>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</si>
  <si>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</si>
  <si>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</si>
  <si>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</si>
  <si>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</si>
  <si>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</si>
  <si>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</si>
  <si>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</si>
  <si>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</si>
  <si>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</si>
  <si>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</si>
  <si>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</si>
  <si>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</si>
  <si>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</si>
  <si>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</si>
  <si>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</si>
  <si>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</si>
  <si>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</si>
  <si>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</si>
  <si>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</si>
  <si>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</si>
  <si>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</si>
  <si>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</si>
  <si>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</si>
  <si>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</si>
  <si>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</si>
  <si>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</si>
  <si>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</si>
  <si>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</si>
  <si>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</si>
  <si>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</si>
  <si>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</si>
  <si>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</si>
  <si>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</si>
  <si>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</si>
  <si>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</si>
  <si>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</si>
  <si>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</si>
  <si>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</si>
  <si>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</si>
  <si>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</si>
  <si>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</si>
  <si>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</si>
  <si>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</si>
  <si>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</si>
  <si>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</si>
  <si>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</si>
  <si>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</si>
  <si>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</si>
  <si>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</si>
  <si>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</si>
  <si>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</si>
  <si>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</si>
  <si>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</si>
  <si>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</si>
  <si>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</si>
  <si>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</si>
  <si>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</si>
  <si>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</si>
  <si>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</si>
  <si>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</si>
  <si>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</si>
  <si>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</si>
  <si>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</si>
  <si>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</si>
  <si>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</si>
  <si>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</si>
  <si>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</si>
  <si>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</si>
  <si>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</si>
  <si>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</si>
  <si>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</si>
  <si>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</si>
  <si>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</si>
  <si>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</si>
  <si>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</si>
  <si>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</si>
  <si>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</si>
  <si>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</si>
  <si>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</si>
  <si>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</si>
  <si>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</si>
  <si>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</si>
  <si>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</si>
  <si>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</si>
  <si>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</si>
  <si>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</si>
  <si>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</si>
  <si>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</si>
  <si>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</si>
  <si>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</si>
  <si>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</si>
  <si>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</si>
  <si>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</si>
  <si>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</si>
  <si>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</si>
  <si>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</si>
  <si>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</si>
  <si>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</si>
  <si>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</si>
  <si>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</si>
  <si>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</si>
  <si>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</si>
  <si>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</si>
  <si>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</si>
  <si>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</si>
  <si>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</si>
  <si>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</si>
  <si>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</si>
  <si>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</si>
  <si>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</si>
  <si>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</si>
  <si>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</si>
  <si>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</si>
  <si>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</si>
  <si>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</si>
  <si>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</si>
  <si>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</si>
  <si>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</si>
  <si>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</si>
  <si>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</si>
  <si>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</si>
  <si>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</si>
  <si>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</si>
  <si>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</si>
  <si>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</si>
  <si>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</si>
  <si>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</si>
  <si>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</si>
  <si>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</si>
  <si>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</si>
  <si>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</si>
  <si>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</si>
  <si>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</si>
  <si>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</si>
  <si>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</si>
  <si>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</si>
  <si>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</si>
  <si>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</si>
  <si>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</si>
  <si>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</si>
  <si>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</si>
  <si>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</si>
  <si>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</si>
  <si>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</si>
  <si>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</si>
  <si>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</si>
  <si>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</si>
  <si>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</si>
  <si>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</si>
  <si>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</si>
  <si>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</si>
  <si>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</si>
  <si>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</si>
  <si>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</si>
  <si>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</si>
  <si>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</si>
  <si>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</si>
  <si>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</si>
  <si>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</si>
  <si>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</si>
  <si>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</si>
  <si>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</si>
  <si>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</si>
  <si>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</si>
  <si>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</si>
  <si>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</si>
  <si>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</si>
  <si>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</si>
  <si>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</si>
  <si>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</si>
  <si>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</si>
  <si>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</si>
  <si>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</si>
  <si>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</si>
  <si>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</si>
  <si>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</si>
  <si>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</si>
  <si>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</si>
  <si>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</si>
  <si>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</si>
  <si>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</si>
  <si>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</si>
  <si>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</si>
  <si>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</si>
  <si>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</si>
  <si>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</si>
  <si>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</si>
  <si>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</si>
  <si>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</si>
  <si>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</si>
  <si>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</si>
  <si>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</si>
  <si>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</si>
  <si>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</si>
  <si>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</si>
  <si>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</si>
  <si>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</si>
  <si>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</si>
  <si>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</si>
  <si>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</si>
  <si>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</si>
  <si>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</si>
  <si>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</si>
  <si>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</si>
  <si>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</si>
  <si>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</si>
  <si>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</si>
  <si>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</si>
  <si>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</si>
  <si>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</si>
  <si>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</si>
  <si>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</si>
  <si>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</si>
  <si>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</si>
  <si>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</si>
  <si>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</si>
  <si>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</si>
  <si>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</si>
  <si>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</si>
  <si>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</si>
  <si>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</si>
  <si>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</si>
  <si>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</si>
  <si>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</si>
  <si>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</si>
  <si>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</si>
  <si>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</si>
  <si>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</si>
  <si>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</si>
  <si>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</si>
  <si>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</si>
  <si>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</si>
  <si>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</si>
  <si>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</si>
  <si>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</si>
  <si>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</si>
  <si>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</si>
  <si>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</si>
  <si>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</si>
  <si>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</si>
  <si>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</si>
  <si>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</si>
  <si>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</si>
  <si>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</si>
  <si>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</si>
  <si>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</si>
  <si>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</si>
  <si>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</si>
  <si>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</si>
  <si>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</si>
  <si>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</si>
  <si>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</si>
  <si>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</si>
  <si>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</si>
  <si>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</si>
  <si>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</si>
  <si>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</si>
  <si>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</si>
  <si>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</si>
  <si>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</si>
  <si>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</si>
  <si>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</si>
  <si>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</si>
  <si>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</si>
  <si>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</si>
  <si>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</si>
  <si>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</si>
  <si>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</si>
  <si>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</si>
  <si>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</si>
  <si>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</si>
  <si>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</si>
  <si>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</si>
  <si>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</si>
  <si>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</si>
  <si>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</si>
  <si>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</si>
  <si>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</si>
  <si>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</si>
  <si>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</si>
  <si>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</si>
  <si>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</si>
  <si>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</si>
  <si>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</si>
  <si>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</si>
  <si>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</si>
  <si>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</si>
  <si>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</si>
  <si>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</si>
  <si>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</si>
  <si>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</si>
  <si>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</si>
  <si>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</si>
  <si>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</si>
  <si>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</si>
  <si>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</si>
  <si>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</si>
  <si>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</si>
  <si>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</si>
  <si>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</si>
  <si>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</si>
  <si>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</si>
  <si>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</si>
  <si>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</si>
  <si>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</si>
  <si>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</si>
  <si>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</si>
  <si>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</si>
  <si>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</si>
  <si>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</si>
  <si>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</si>
  <si>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</si>
  <si>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</si>
  <si>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</si>
  <si>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</si>
  <si>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</si>
  <si>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</si>
  <si>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</si>
  <si>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</si>
  <si>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</si>
  <si>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</si>
  <si>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</si>
  <si>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</si>
  <si>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</si>
  <si>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</si>
  <si>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</si>
  <si>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</si>
  <si>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</si>
  <si>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</si>
  <si>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</si>
  <si>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</si>
  <si>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</si>
  <si>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</si>
  <si>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</si>
  <si>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</si>
  <si>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</si>
  <si>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</si>
  <si>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</si>
  <si>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</si>
  <si>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</si>
  <si>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</si>
  <si>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</si>
  <si>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</si>
  <si>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</si>
  <si>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</si>
  <si>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</si>
  <si>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</si>
  <si>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</si>
  <si>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</si>
  <si>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</si>
  <si>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</si>
  <si>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</si>
  <si>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</si>
  <si>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</si>
  <si>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</si>
  <si>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</si>
  <si>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</si>
  <si>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</si>
  <si>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</si>
  <si>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</si>
  <si>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</si>
  <si>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</si>
  <si>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</si>
  <si>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</si>
  <si>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</si>
  <si>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</si>
  <si>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</si>
  <si>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</si>
  <si>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</si>
  <si>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</si>
  <si>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</si>
  <si>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</si>
  <si>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</si>
  <si>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</si>
  <si>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</si>
  <si>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</si>
  <si>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</si>
  <si>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</si>
  <si>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</si>
  <si>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</si>
  <si>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</si>
  <si>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</si>
  <si>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</si>
  <si>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</si>
  <si>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</si>
  <si>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</si>
  <si>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</si>
  <si>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</si>
  <si>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</si>
  <si>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</si>
  <si>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</si>
  <si>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</si>
  <si>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</si>
  <si>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</si>
  <si>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</si>
  <si>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</si>
  <si>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</si>
  <si>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</si>
  <si>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</si>
  <si>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</si>
  <si>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</si>
  <si>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</si>
  <si>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</si>
  <si>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</si>
  <si>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</si>
  <si>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</si>
  <si>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</si>
  <si>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</si>
  <si>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</si>
  <si>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</si>
  <si>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</si>
  <si>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</si>
  <si>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</si>
  <si>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</si>
  <si>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</si>
  <si>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</si>
  <si>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</si>
  <si>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</si>
  <si>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</si>
  <si>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</si>
  <si>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</si>
  <si>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</si>
  <si>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</si>
  <si>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</si>
  <si>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</si>
  <si>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</si>
  <si>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</si>
  <si>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</si>
  <si>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</si>
  <si>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</si>
  <si>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</si>
  <si>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</si>
  <si>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</si>
  <si>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</si>
  <si>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</si>
  <si>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</si>
  <si>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</si>
  <si>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</si>
  <si>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</si>
  <si>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</si>
  <si>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</si>
  <si>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</si>
  <si>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</si>
  <si>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</si>
  <si>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</si>
  <si>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</si>
  <si>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</si>
  <si>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</si>
  <si>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</si>
  <si>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</si>
  <si>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</si>
  <si>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</si>
  <si>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</si>
  <si>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</si>
  <si>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</si>
  <si>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</si>
  <si>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</si>
  <si>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</si>
  <si>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</si>
  <si>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</si>
  <si>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</si>
  <si>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</si>
  <si>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</si>
  <si>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</si>
  <si>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</si>
  <si>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</si>
  <si>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</si>
  <si>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</si>
  <si>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</si>
  <si>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</si>
  <si>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</si>
  <si>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</si>
  <si>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</si>
  <si>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</si>
  <si>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</si>
  <si>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</si>
  <si>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</si>
  <si>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</si>
  <si>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</si>
  <si>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</si>
  <si>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</si>
  <si>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</si>
  <si>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</si>
  <si>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</si>
  <si>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</si>
  <si>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</si>
  <si>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</si>
  <si>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</si>
  <si>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</si>
  <si>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</si>
  <si>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</si>
  <si>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</si>
  <si>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</si>
  <si>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</si>
  <si>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</si>
  <si>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</si>
  <si>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</si>
  <si>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</si>
  <si>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</si>
  <si>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</si>
  <si>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</si>
  <si>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</si>
  <si>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</si>
  <si>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</si>
  <si>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</si>
  <si>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</si>
  <si>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</si>
  <si>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</si>
  <si>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</si>
  <si>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</si>
  <si>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</si>
  <si>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</si>
  <si>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</si>
  <si>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</si>
  <si>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</si>
  <si>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</si>
  <si>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</si>
  <si>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</si>
  <si>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</si>
  <si>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</si>
  <si>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</si>
  <si>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</si>
  <si>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</si>
  <si>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</si>
  <si>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</si>
  <si>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</si>
  <si>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</si>
  <si>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</si>
  <si>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</si>
  <si>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</si>
  <si>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</si>
  <si>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</si>
  <si>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</si>
  <si>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</si>
  <si>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</si>
  <si>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</si>
  <si>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</si>
  <si>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</si>
  <si>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</si>
  <si>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</si>
  <si>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</si>
  <si>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</si>
  <si>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</si>
  <si>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</si>
  <si>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</si>
  <si>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</si>
  <si>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</si>
  <si>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</si>
  <si>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</si>
  <si>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</si>
  <si>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</si>
  <si>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</si>
  <si>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</si>
  <si>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</si>
  <si>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</si>
  <si>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</si>
  <si>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</si>
  <si>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</si>
  <si>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</si>
  <si>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</si>
  <si>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</si>
  <si>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</si>
  <si>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</si>
  <si>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</si>
  <si>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</si>
  <si>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</si>
  <si>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</si>
  <si>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</si>
  <si>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</si>
  <si>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</si>
  <si>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</si>
  <si>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</si>
  <si>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</si>
  <si>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</si>
  <si>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</si>
  <si>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</si>
  <si>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</si>
  <si>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</si>
  <si>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</si>
  <si>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</si>
  <si>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</si>
  <si>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</si>
  <si>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</si>
  <si>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</si>
  <si>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</si>
  <si>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</si>
  <si>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</si>
  <si>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</si>
  <si>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</si>
  <si>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</si>
  <si>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</si>
  <si>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</si>
  <si>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</si>
  <si>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</si>
  <si>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</si>
  <si>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</si>
  <si>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</si>
  <si>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</si>
  <si>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</si>
  <si>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</si>
  <si>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</si>
  <si>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</si>
  <si>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</si>
  <si>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</si>
  <si>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</si>
  <si>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</si>
  <si>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</si>
  <si>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</si>
  <si>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</si>
  <si>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</si>
  <si>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</si>
  <si>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</si>
  <si>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</si>
  <si>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</si>
  <si>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</si>
  <si>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</si>
  <si>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</si>
  <si>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</si>
  <si>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</si>
  <si>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</si>
  <si>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</si>
  <si>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</si>
  <si>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</si>
  <si>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</si>
  <si>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</si>
  <si>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</si>
  <si>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</si>
  <si>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</si>
  <si>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</si>
  <si>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</si>
  <si>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</si>
  <si>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</si>
  <si>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</si>
  <si>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</si>
  <si>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</si>
  <si>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</si>
  <si>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</si>
  <si>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</si>
  <si>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</si>
  <si>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</si>
  <si>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</si>
  <si>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</si>
  <si>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</si>
  <si>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</si>
  <si>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</si>
  <si>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</si>
  <si>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</si>
  <si>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</si>
  <si>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</si>
  <si>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</si>
  <si>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</si>
  <si>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</si>
  <si>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</si>
  <si>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</si>
  <si>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</si>
  <si>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</si>
  <si>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</si>
  <si>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</si>
  <si>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</si>
  <si>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</si>
  <si>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</si>
  <si>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</si>
  <si>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</si>
  <si>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</si>
  <si>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</si>
  <si>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</si>
  <si>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</si>
  <si>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</si>
  <si>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</si>
  <si>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</si>
  <si>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</si>
  <si>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</si>
  <si>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</si>
  <si>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</si>
  <si>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</si>
  <si>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</si>
  <si>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</si>
  <si>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</si>
  <si>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</si>
  <si>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</si>
  <si>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</si>
  <si>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</si>
  <si>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</si>
  <si>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</si>
  <si>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</si>
  <si>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</si>
  <si>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</si>
  <si>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</si>
  <si>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</si>
  <si>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</si>
  <si>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</si>
  <si>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</si>
  <si>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</si>
  <si>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</si>
  <si>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</si>
  <si>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</si>
  <si>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</si>
  <si>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</si>
  <si>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</si>
  <si>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</si>
  <si>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</si>
  <si>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</si>
  <si>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</si>
  <si>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</si>
  <si>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</si>
  <si>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</si>
  <si>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</si>
  <si>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</si>
  <si>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</si>
  <si>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</si>
  <si>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</si>
  <si>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</si>
  <si>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</si>
  <si>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</si>
  <si>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</si>
  <si>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</si>
  <si>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</si>
  <si>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</si>
  <si>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</si>
  <si>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</si>
  <si>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</si>
  <si>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</si>
  <si>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</si>
  <si>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</si>
  <si>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</si>
  <si>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</si>
  <si>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</si>
  <si>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</si>
  <si>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</si>
  <si>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</si>
  <si>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</si>
  <si>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</si>
  <si>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</si>
  <si>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</si>
  <si>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</si>
  <si>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</si>
  <si>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</si>
  <si>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</si>
  <si>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</si>
  <si>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</si>
  <si>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</si>
  <si>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</si>
  <si>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</si>
  <si>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</si>
  <si>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</si>
  <si>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</si>
  <si>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</si>
  <si>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</si>
  <si>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</si>
  <si>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</si>
  <si>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</si>
  <si>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</si>
  <si>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</si>
  <si>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</si>
  <si>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</si>
  <si>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</si>
  <si>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</si>
  <si>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</si>
  <si>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</si>
  <si>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</si>
  <si>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</si>
  <si>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</si>
  <si>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</si>
  <si>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</si>
  <si>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</si>
  <si>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</si>
  <si>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</si>
  <si>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</si>
  <si>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</si>
  <si>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</si>
  <si>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</si>
  <si>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</si>
  <si>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</si>
  <si>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</si>
  <si>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</si>
  <si>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</si>
  <si>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</si>
  <si>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</si>
  <si>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</si>
  <si>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</si>
  <si>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</si>
  <si>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</si>
  <si>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</si>
  <si>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</si>
  <si>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</si>
  <si>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</si>
  <si>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</si>
  <si>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</si>
  <si>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</si>
  <si>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</si>
  <si>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</si>
  <si>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</si>
  <si>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</si>
  <si>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</si>
  <si>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</si>
  <si>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</si>
  <si>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</si>
  <si>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</si>
  <si>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</si>
  <si>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</si>
  <si>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</si>
  <si>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</si>
  <si>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</si>
  <si>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</si>
  <si>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</si>
  <si>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</si>
  <si>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</si>
  <si>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</si>
  <si>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</si>
  <si>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</si>
  <si>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</si>
  <si>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</si>
  <si>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</si>
  <si>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</si>
  <si>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</si>
  <si>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</si>
  <si>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</si>
  <si>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</si>
  <si>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</si>
  <si>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</si>
  <si>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</si>
  <si>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</si>
  <si>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</si>
  <si>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</si>
  <si>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</si>
  <si>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</si>
  <si>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</si>
  <si>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</si>
  <si>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</si>
  <si>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</si>
  <si>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</si>
  <si>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</si>
  <si>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</si>
  <si>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</si>
  <si>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</si>
  <si>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</si>
  <si>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</si>
  <si>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</si>
  <si>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</si>
  <si>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</si>
  <si>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</si>
  <si>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</si>
  <si>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</si>
  <si>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</si>
  <si>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</si>
  <si>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</si>
  <si>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</si>
  <si>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</si>
  <si>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</si>
  <si>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</si>
  <si>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</si>
  <si>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</si>
  <si>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</si>
  <si>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</si>
  <si>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</si>
  <si>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</si>
  <si>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</si>
  <si>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</si>
  <si>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</si>
  <si>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</si>
  <si>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</si>
  <si>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</si>
  <si>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</si>
  <si>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</si>
  <si>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</si>
  <si>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</si>
  <si>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</si>
  <si>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</si>
  <si>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</si>
  <si>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</si>
  <si>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</si>
  <si>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</si>
  <si>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</si>
  <si>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</si>
  <si>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</si>
  <si>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</si>
  <si>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</si>
  <si>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</si>
  <si>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</si>
  <si>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</si>
  <si>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</si>
  <si>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</si>
  <si>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</si>
  <si>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</si>
  <si>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</si>
  <si>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</si>
  <si>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</si>
  <si>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</si>
  <si>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</si>
  <si>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</si>
  <si>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</si>
  <si>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</si>
  <si>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</si>
  <si>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</si>
  <si>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</si>
  <si>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</si>
  <si>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</si>
  <si>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</si>
  <si>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</si>
  <si>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</si>
  <si>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</si>
  <si>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</si>
  <si>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</si>
  <si>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</si>
  <si>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</si>
  <si>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</si>
  <si>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</si>
  <si>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</si>
  <si>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</si>
  <si>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</si>
  <si>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</si>
  <si>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</si>
  <si>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</si>
  <si>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</si>
  <si>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</si>
  <si>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</si>
  <si>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</si>
  <si>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</si>
  <si>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</si>
  <si>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</si>
  <si>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</si>
  <si>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</si>
  <si>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</si>
  <si>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</si>
  <si>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</si>
  <si>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</si>
  <si>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</si>
  <si>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</si>
  <si>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</si>
  <si>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</si>
  <si>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</si>
  <si>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</si>
  <si>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</si>
  <si>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</si>
  <si>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</si>
  <si>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</si>
  <si>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</si>
  <si>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</si>
  <si>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</si>
  <si>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</si>
  <si>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</si>
  <si>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</si>
  <si>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</si>
  <si>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</si>
  <si>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</si>
  <si>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</si>
  <si>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</si>
  <si>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</si>
  <si>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</si>
  <si>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</si>
  <si>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</si>
  <si>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</si>
  <si>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</si>
  <si>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</si>
  <si>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</si>
  <si>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</si>
  <si>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</si>
  <si>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</si>
  <si>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</si>
  <si>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</si>
  <si>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</si>
  <si>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</si>
  <si>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</si>
  <si>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</si>
  <si>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</si>
  <si>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</si>
  <si>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</si>
  <si>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</si>
  <si>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</si>
  <si>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</si>
  <si>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</si>
  <si>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</si>
  <si>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</si>
  <si>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</si>
  <si>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</si>
  <si>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</si>
  <si>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</si>
  <si>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</si>
  <si>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</si>
  <si>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</si>
  <si>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</si>
  <si>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</si>
  <si>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</si>
  <si>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</si>
  <si>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</si>
  <si>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</si>
  <si>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</si>
  <si>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</si>
  <si>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</si>
  <si>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</si>
  <si>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</si>
  <si>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</si>
  <si>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</si>
  <si>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</si>
  <si>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</si>
  <si>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</si>
  <si>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</si>
  <si>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</si>
  <si>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</si>
  <si>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</si>
  <si>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</si>
  <si>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</si>
  <si>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</si>
  <si>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</si>
  <si>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</si>
  <si>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</si>
  <si>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</si>
  <si>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</si>
  <si>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</si>
  <si>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</si>
  <si>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</si>
  <si>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</si>
  <si>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</si>
  <si>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</si>
  <si>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</si>
  <si>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</si>
  <si>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</si>
  <si>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</si>
  <si>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</si>
  <si>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</si>
  <si>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</si>
  <si>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</si>
  <si>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</si>
  <si>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</si>
  <si>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</si>
  <si>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</si>
  <si>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</si>
  <si>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</si>
  <si>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</si>
  <si>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</si>
  <si>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</si>
  <si>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</si>
  <si>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</si>
  <si>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</si>
  <si>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</si>
  <si>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</si>
  <si>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</si>
  <si>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</si>
  <si>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</si>
  <si>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</si>
  <si>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</si>
  <si>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</si>
  <si>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</si>
  <si>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</si>
  <si>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</si>
  <si>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</si>
  <si>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</si>
  <si>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</si>
  <si>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</si>
  <si>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</si>
  <si>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</si>
  <si>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</si>
  <si>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</si>
  <si>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</si>
  <si>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</si>
  <si>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</si>
  <si>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</si>
  <si>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</si>
  <si>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</si>
  <si>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</si>
  <si>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</si>
  <si>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</si>
  <si>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</si>
  <si>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</si>
  <si>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</si>
  <si>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</si>
  <si>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</si>
  <si>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</si>
  <si>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</si>
  <si>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</si>
  <si>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</si>
  <si>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</si>
  <si>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</si>
  <si>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</si>
  <si>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</si>
  <si>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</si>
  <si>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</si>
  <si>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</si>
  <si>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</si>
  <si>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</si>
  <si>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</si>
  <si>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</si>
  <si>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</si>
  <si>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</si>
  <si>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</si>
  <si>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</si>
  <si>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</si>
  <si>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</si>
  <si>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</si>
  <si>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</si>
  <si>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</si>
  <si>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</si>
  <si>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</si>
  <si>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</si>
  <si>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</si>
  <si>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</si>
  <si>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</si>
  <si>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</si>
  <si>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</si>
  <si>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</si>
  <si>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</si>
  <si>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</si>
  <si>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</si>
  <si>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</si>
  <si>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</si>
  <si>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</si>
  <si>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</si>
  <si>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</si>
  <si>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</si>
  <si>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</si>
  <si>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</si>
  <si>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</si>
  <si>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</si>
  <si>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</si>
  <si>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</si>
  <si>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</si>
  <si>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</si>
  <si>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</si>
  <si>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</si>
  <si>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</si>
  <si>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</si>
  <si>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</si>
  <si>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</si>
  <si>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</si>
  <si>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</si>
  <si>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</si>
  <si>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</si>
  <si>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</si>
  <si>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</si>
  <si>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</si>
  <si>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</si>
  <si>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</si>
  <si>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</si>
  <si>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</si>
  <si>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</si>
  <si>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</si>
  <si>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</si>
  <si>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</si>
  <si>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</si>
  <si>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</si>
  <si>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</si>
  <si>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</si>
  <si>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</si>
  <si>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</si>
  <si>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</si>
  <si>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</si>
  <si>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</si>
  <si>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</si>
  <si>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</si>
  <si>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</si>
  <si>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</si>
  <si>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</si>
  <si>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</si>
  <si>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</si>
  <si>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</si>
  <si>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</si>
  <si>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</si>
  <si>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</si>
  <si>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</si>
  <si>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</si>
  <si>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</si>
  <si>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</si>
  <si>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</si>
  <si>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</si>
  <si>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</si>
  <si>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</si>
  <si>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</si>
  <si>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</si>
  <si>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</si>
  <si>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</si>
  <si>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</si>
  <si>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</si>
  <si>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</si>
  <si>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</si>
  <si>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</si>
  <si>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</si>
  <si>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</si>
  <si>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</si>
  <si>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</si>
  <si>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</si>
  <si>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</si>
  <si>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</si>
  <si>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</si>
  <si>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</si>
  <si>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</si>
  <si>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</si>
  <si>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</si>
  <si>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</si>
  <si>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</si>
  <si>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</si>
  <si>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</si>
  <si>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</si>
  <si>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</si>
  <si>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</si>
  <si>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</si>
  <si>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</si>
  <si>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</si>
  <si>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</si>
  <si>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</si>
  <si>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</si>
  <si>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</si>
  <si>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</si>
  <si>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</si>
  <si>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</si>
  <si>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</si>
  <si>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</si>
  <si>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</si>
  <si>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</si>
  <si>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</si>
  <si>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</si>
  <si>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</si>
  <si>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</si>
  <si>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</si>
  <si>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</si>
  <si>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</si>
  <si>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</si>
  <si>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</si>
  <si>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</si>
  <si>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</si>
  <si>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</si>
  <si>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</si>
  <si>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</si>
  <si>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</si>
  <si>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</si>
  <si>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</si>
  <si>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</si>
  <si>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</si>
  <si>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</si>
  <si>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</si>
  <si>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</si>
  <si>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</si>
  <si>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</si>
  <si>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</si>
  <si>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</si>
  <si>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</si>
  <si>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</si>
  <si>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</si>
  <si>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</si>
  <si>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</si>
  <si>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</si>
  <si>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</si>
  <si>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</si>
  <si>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</si>
  <si>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</si>
  <si>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</si>
  <si>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</si>
  <si>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</si>
  <si>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</si>
  <si>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</si>
  <si>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</si>
  <si>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</si>
  <si>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</si>
  <si>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</si>
  <si>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</si>
  <si>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</si>
  <si>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</si>
  <si>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</si>
  <si>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</si>
  <si>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</si>
  <si>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</si>
  <si>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</si>
  <si>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</si>
  <si>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</si>
  <si>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</si>
  <si>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</si>
  <si>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</si>
  <si>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</si>
  <si>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</si>
  <si>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</si>
  <si>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</si>
  <si>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</si>
  <si>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</si>
  <si>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</si>
  <si>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</si>
  <si>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</si>
  <si>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</si>
  <si>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</si>
  <si>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</si>
  <si>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</si>
  <si>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</si>
  <si>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</si>
  <si>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</si>
  <si>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</si>
  <si>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</si>
  <si>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</si>
  <si>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</si>
  <si>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</si>
  <si>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</si>
  <si>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</si>
  <si>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</si>
  <si>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</si>
  <si>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</si>
  <si>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</si>
  <si>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</si>
  <si>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</si>
  <si>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</si>
  <si>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</si>
  <si>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</si>
  <si>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</si>
  <si>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</si>
  <si>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</si>
  <si>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</si>
  <si>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</si>
  <si>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</si>
  <si>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</si>
  <si>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</si>
  <si>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</si>
  <si>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</si>
  <si>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</si>
  <si>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</si>
  <si>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</si>
  <si>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</si>
  <si>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</si>
  <si>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</si>
  <si>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</si>
  <si>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</si>
  <si>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</si>
  <si>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</si>
  <si>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</si>
  <si>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</si>
  <si>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</si>
  <si>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</si>
  <si>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</si>
  <si>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</si>
  <si>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</si>
  <si>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</si>
  <si>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</si>
  <si>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</si>
  <si>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</si>
  <si>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</si>
  <si>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</si>
  <si>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</si>
  <si>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</si>
  <si>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</si>
  <si>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</si>
  <si>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</si>
  <si>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</si>
  <si>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</si>
  <si>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</si>
  <si>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</si>
  <si>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</si>
  <si>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</si>
  <si>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</si>
  <si>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</si>
  <si>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</si>
  <si>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</si>
  <si>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</si>
  <si>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</si>
  <si>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</si>
  <si>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</si>
  <si>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</si>
  <si>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</si>
  <si>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</si>
  <si>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</si>
  <si>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</si>
  <si>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</si>
  <si>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</si>
  <si>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</si>
  <si>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</si>
  <si>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</si>
  <si>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</si>
  <si>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</si>
  <si>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</si>
  <si>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</si>
  <si>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</si>
  <si>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</si>
  <si>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</si>
  <si>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</si>
  <si>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</si>
  <si>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</si>
  <si>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</si>
  <si>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</si>
  <si>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</si>
  <si>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</si>
  <si>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</si>
  <si>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</si>
  <si>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</si>
  <si>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</si>
  <si>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</si>
  <si>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</si>
  <si>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</si>
  <si>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</si>
  <si>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</si>
  <si>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</si>
  <si>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</si>
  <si>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</si>
  <si>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</si>
  <si>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</si>
  <si>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</si>
  <si>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</si>
  <si>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</si>
  <si>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</si>
  <si>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</si>
  <si>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</si>
  <si>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</si>
  <si>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</si>
  <si>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</si>
  <si>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</si>
  <si>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</si>
  <si>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</si>
  <si>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</si>
  <si>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</si>
  <si>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</si>
  <si>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</si>
  <si>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</si>
  <si>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</si>
  <si>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</si>
  <si>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</si>
  <si>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</si>
  <si>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</si>
  <si>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</si>
  <si>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</si>
  <si>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</si>
  <si>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</si>
  <si>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</si>
  <si>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</si>
  <si>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</si>
  <si>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</si>
  <si>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</si>
  <si>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</si>
  <si>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</si>
  <si>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</si>
  <si>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</si>
  <si>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</si>
  <si>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</si>
  <si>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</si>
  <si>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</si>
  <si>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</si>
  <si>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</si>
  <si>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</si>
  <si>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</si>
  <si>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</si>
  <si>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</si>
  <si>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</si>
  <si>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</si>
  <si>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</si>
  <si>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</si>
  <si>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</si>
  <si>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</si>
  <si>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</si>
  <si>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</si>
  <si>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</si>
  <si>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</si>
  <si>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</si>
  <si>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</si>
  <si>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</si>
  <si>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</si>
  <si>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</si>
  <si>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</si>
  <si>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</si>
  <si>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</si>
  <si>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</si>
  <si>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</si>
  <si>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</si>
  <si>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</si>
  <si>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</si>
  <si>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</si>
  <si>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</si>
  <si>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</si>
  <si>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</si>
  <si>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</si>
  <si>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</si>
  <si>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</si>
  <si>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</si>
  <si>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</si>
  <si>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</si>
  <si>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</si>
  <si>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</si>
  <si>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</si>
  <si>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</si>
  <si>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</si>
  <si>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</si>
  <si>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</si>
  <si>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</si>
  <si>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</si>
  <si>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</si>
  <si>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</si>
  <si>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</si>
  <si>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</si>
  <si>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</si>
  <si>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</si>
  <si>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</si>
  <si>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</si>
  <si>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</si>
  <si>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</si>
  <si>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</si>
  <si>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</si>
  <si>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</si>
  <si>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</si>
  <si>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</si>
  <si>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</si>
  <si>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</si>
  <si>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</si>
  <si>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</si>
  <si>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</si>
  <si>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</si>
  <si>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</si>
  <si>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</si>
  <si>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</si>
  <si>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</si>
  <si>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</si>
  <si>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</si>
  <si>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</si>
  <si>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</si>
  <si>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</si>
  <si>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</si>
  <si>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</si>
  <si>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</si>
  <si>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</si>
  <si>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</si>
  <si>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</si>
  <si>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</si>
  <si>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</si>
  <si>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</si>
  <si>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</si>
  <si>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</si>
  <si>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</si>
  <si>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</si>
  <si>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</si>
  <si>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</si>
  <si>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</si>
  <si>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</si>
  <si>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</si>
  <si>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</si>
  <si>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</si>
  <si>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</si>
  <si>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</si>
  <si>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</si>
  <si>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</si>
  <si>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</si>
  <si>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</si>
  <si>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</si>
  <si>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</si>
  <si>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</si>
  <si>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</si>
  <si>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</si>
  <si>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</si>
  <si>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</si>
  <si>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</si>
  <si>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</si>
  <si>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</si>
  <si>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</si>
  <si>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</si>
  <si>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</si>
  <si>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</si>
  <si>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</si>
  <si>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</si>
  <si>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</si>
  <si>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</si>
  <si>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</si>
  <si>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</si>
  <si>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</si>
  <si>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</si>
  <si>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</si>
  <si>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</si>
  <si>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</si>
  <si>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</si>
  <si>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</si>
  <si>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</si>
  <si>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</si>
  <si>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</si>
  <si>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</si>
  <si>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</si>
  <si>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</si>
  <si>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</si>
  <si>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</si>
  <si>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</si>
  <si>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</si>
  <si>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</si>
  <si>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</si>
  <si>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</si>
  <si>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</si>
  <si>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</si>
  <si>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</si>
  <si>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</si>
  <si>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</si>
  <si>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</si>
  <si>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</si>
  <si>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</si>
  <si>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</si>
  <si>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</si>
  <si>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</si>
  <si>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</si>
  <si>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</si>
  <si>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</si>
  <si>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</si>
  <si>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</si>
  <si>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</si>
  <si>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</si>
  <si>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</si>
  <si>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</si>
  <si>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</si>
  <si>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</si>
  <si>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</si>
  <si>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</si>
  <si>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</si>
  <si>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</si>
  <si>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</si>
  <si>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</si>
  <si>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</si>
  <si>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</si>
  <si>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</si>
  <si>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</si>
  <si>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</si>
  <si>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</si>
  <si>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</si>
  <si>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</si>
  <si>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</si>
  <si>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</si>
  <si>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</si>
  <si>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</si>
  <si>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</si>
  <si>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</si>
  <si>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</si>
  <si>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</si>
  <si>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</si>
  <si>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</si>
  <si>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</si>
  <si>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</si>
  <si>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</si>
  <si>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</si>
  <si>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</si>
  <si>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</si>
  <si>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</si>
  <si>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</si>
  <si>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</si>
  <si>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</si>
  <si>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</si>
  <si>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</si>
  <si>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</si>
  <si>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</si>
  <si>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</si>
  <si>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</si>
  <si>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</si>
  <si>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</si>
  <si>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</si>
  <si>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</si>
  <si>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</si>
  <si>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</si>
  <si>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</si>
  <si>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</si>
  <si>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</si>
  <si>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</si>
  <si>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</si>
  <si>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</si>
  <si>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</si>
  <si>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</si>
  <si>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</si>
  <si>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</si>
  <si>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</si>
  <si>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</si>
  <si>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</si>
  <si>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</si>
  <si>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</si>
  <si>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</si>
  <si>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</si>
  <si>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</si>
  <si>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</si>
  <si>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</si>
  <si>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</si>
  <si>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</si>
  <si>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</si>
  <si>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</si>
  <si>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</si>
  <si>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</si>
  <si>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</si>
  <si>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</si>
  <si>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</si>
  <si>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</si>
  <si>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</si>
  <si>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</si>
  <si>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</si>
  <si>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</si>
  <si>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</si>
  <si>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</si>
  <si>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</si>
  <si>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</si>
  <si>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</si>
  <si>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</si>
  <si>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</si>
  <si>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</si>
  <si>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</si>
  <si>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</si>
  <si>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</si>
  <si>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</si>
  <si>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</si>
  <si>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</si>
  <si>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</si>
  <si>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</si>
  <si>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</si>
  <si>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</si>
  <si>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</si>
  <si>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</si>
  <si>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</si>
  <si>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</si>
  <si>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</si>
  <si>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</si>
  <si>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</si>
  <si>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</si>
  <si>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</si>
  <si>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</si>
  <si>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</si>
  <si>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</si>
  <si>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</si>
  <si>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</si>
  <si>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</si>
  <si>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</si>
  <si>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</si>
  <si>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</si>
  <si>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</si>
  <si>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</si>
  <si>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</si>
  <si>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</si>
  <si>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</si>
  <si>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</si>
  <si>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</si>
  <si>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</si>
  <si>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</si>
  <si>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</si>
  <si>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</si>
  <si>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</si>
  <si>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</si>
  <si>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</si>
  <si>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</si>
  <si>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</si>
  <si>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</si>
  <si>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</si>
  <si>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</si>
  <si>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</si>
  <si>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</si>
  <si>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</si>
  <si>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</si>
  <si>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</si>
  <si>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</si>
  <si>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</si>
  <si>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</si>
  <si>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</si>
  <si>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</si>
  <si>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</si>
  <si>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</si>
  <si>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</si>
  <si>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</si>
  <si>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</si>
  <si>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</si>
  <si>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</si>
  <si>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</si>
  <si>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</si>
  <si>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</si>
  <si>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</si>
  <si>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</si>
  <si>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</si>
  <si>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</si>
  <si>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</si>
  <si>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</si>
  <si>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</si>
  <si>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</si>
  <si>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</si>
  <si>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</si>
  <si>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</si>
  <si>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</si>
  <si>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</si>
  <si>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</si>
  <si>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</si>
  <si>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</si>
  <si>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</si>
  <si>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</si>
  <si>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</si>
  <si>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</si>
  <si>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</si>
  <si>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</si>
  <si>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</si>
  <si>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</si>
  <si>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</si>
  <si>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</si>
  <si>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</si>
  <si>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</si>
  <si>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</si>
  <si>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</si>
  <si>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</si>
  <si>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</si>
  <si>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</si>
  <si>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</si>
  <si>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</si>
  <si>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</si>
  <si>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</si>
  <si>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</si>
  <si>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</si>
  <si>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</si>
  <si>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</si>
  <si>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</si>
  <si>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</si>
  <si>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</si>
  <si>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</si>
  <si>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</si>
  <si>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</si>
  <si>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</si>
  <si>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</si>
  <si>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</si>
  <si>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</si>
  <si>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</si>
  <si>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</si>
  <si>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</si>
  <si>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</si>
  <si>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</si>
  <si>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</si>
  <si>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</si>
  <si>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</si>
  <si>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</si>
  <si>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</si>
  <si>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</si>
  <si>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</si>
  <si>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</si>
  <si>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</si>
  <si>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</si>
  <si>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</si>
  <si>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</si>
  <si>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</si>
  <si>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</si>
  <si>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</si>
  <si>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</si>
  <si>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</si>
  <si>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</si>
  <si>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</si>
  <si>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</si>
  <si>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</si>
  <si>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</si>
  <si>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</si>
  <si>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</si>
  <si>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</si>
  <si>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</si>
  <si>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</si>
  <si>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</si>
  <si>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</si>
  <si>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</si>
  <si>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</si>
  <si>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</si>
  <si>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</si>
  <si>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</si>
  <si>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</si>
  <si>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</si>
  <si>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</si>
  <si>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</si>
  <si>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</si>
  <si>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</si>
  <si>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</si>
  <si>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</si>
  <si>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</si>
  <si>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</si>
  <si>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</si>
  <si>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</si>
  <si>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</si>
  <si>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</si>
  <si>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</si>
  <si>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</si>
  <si>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</si>
  <si>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</si>
  <si>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</si>
  <si>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</si>
  <si>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</si>
  <si>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</si>
  <si>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</si>
  <si>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</si>
  <si>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</si>
  <si>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</si>
  <si>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</si>
  <si>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</si>
  <si>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</si>
  <si>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</si>
  <si>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</si>
  <si>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</si>
  <si>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</si>
  <si>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</si>
  <si>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</si>
  <si>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</si>
  <si>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</si>
  <si>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</si>
  <si>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</si>
  <si>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</si>
  <si>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</si>
  <si>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</si>
  <si>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</si>
  <si>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</si>
  <si>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</si>
  <si>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</si>
  <si>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</si>
  <si>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</si>
  <si>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</si>
  <si>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</si>
  <si>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</si>
  <si>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</si>
  <si>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</si>
  <si>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</si>
  <si>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</si>
  <si>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</si>
  <si>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</si>
  <si>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</si>
  <si>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</si>
  <si>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</si>
  <si>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</si>
  <si>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</si>
  <si>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</si>
  <si>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</si>
  <si>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</si>
  <si>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</si>
  <si>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</si>
  <si>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</si>
  <si>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</si>
  <si>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</si>
  <si>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</si>
  <si>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</si>
  <si>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</si>
  <si>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</si>
  <si>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</si>
  <si>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</si>
  <si>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</si>
  <si>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</si>
  <si>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</si>
  <si>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</si>
  <si>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</si>
  <si>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</si>
  <si>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</si>
  <si>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</si>
  <si>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</si>
  <si>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</si>
  <si>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</si>
  <si>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</si>
  <si>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</si>
  <si>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</si>
  <si>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</si>
  <si>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</si>
  <si>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</si>
  <si>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</si>
  <si>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</si>
  <si>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</si>
  <si>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</si>
  <si>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</si>
  <si>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</si>
  <si>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</si>
  <si>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</si>
  <si>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</si>
  <si>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</si>
  <si>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</si>
  <si>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</si>
  <si>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</si>
  <si>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</si>
  <si>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</si>
  <si>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</si>
  <si>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</si>
  <si>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</si>
  <si>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</si>
  <si>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</si>
  <si>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</si>
  <si>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</si>
  <si>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</si>
  <si>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</si>
  <si>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</si>
  <si>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</si>
  <si>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</si>
  <si>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</si>
  <si>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</si>
  <si>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</si>
  <si>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</si>
  <si>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</si>
  <si>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</si>
  <si>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</si>
  <si>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</si>
  <si>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</si>
  <si>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</si>
  <si>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</si>
  <si>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</si>
  <si>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</si>
  <si>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</si>
  <si>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</si>
  <si>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</si>
  <si>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</si>
  <si>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</si>
  <si>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</si>
  <si>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</si>
  <si>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</si>
  <si>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</si>
  <si>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</si>
  <si>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</si>
  <si>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</si>
  <si>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</si>
  <si>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</si>
  <si>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</si>
  <si>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</si>
  <si>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</si>
  <si>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</si>
  <si>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</si>
  <si>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</si>
  <si>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</si>
  <si>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</si>
  <si>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</si>
  <si>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</si>
  <si>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</si>
  <si>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</si>
  <si>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</si>
  <si>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</si>
  <si>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</si>
  <si>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</si>
  <si>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</si>
  <si>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</si>
  <si>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</si>
  <si>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</si>
  <si>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</si>
  <si>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</si>
  <si>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</si>
  <si>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</si>
  <si>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</si>
  <si>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</si>
  <si>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</si>
  <si>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</si>
  <si>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</si>
  <si>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</si>
  <si>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</si>
  <si>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</si>
  <si>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</si>
  <si>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</si>
  <si>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</si>
  <si>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</si>
  <si>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</si>
  <si>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</si>
  <si>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</si>
  <si>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</si>
  <si>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</si>
  <si>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</si>
  <si>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</si>
  <si>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</si>
  <si>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</si>
  <si>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</si>
  <si>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</si>
  <si>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</si>
  <si>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</si>
  <si>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</si>
  <si>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</si>
  <si>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</si>
  <si>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</si>
  <si>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</si>
  <si>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</si>
  <si>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</si>
  <si>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</si>
  <si>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</si>
  <si>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</si>
  <si>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</si>
  <si>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</si>
  <si>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</si>
  <si>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</si>
  <si>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</si>
  <si>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</si>
  <si>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</si>
  <si>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</si>
  <si>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</si>
  <si>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</si>
  <si>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</si>
  <si>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</si>
  <si>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</si>
  <si>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</si>
  <si>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</si>
  <si>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</si>
  <si>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</si>
  <si>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</si>
  <si>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</si>
  <si>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</si>
  <si>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</si>
  <si>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</si>
  <si>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</si>
  <si>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</si>
  <si>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</si>
  <si>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</si>
  <si>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</si>
  <si>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</si>
  <si>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</si>
  <si>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</si>
  <si>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</si>
  <si>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</si>
  <si>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</si>
  <si>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</si>
  <si>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</si>
  <si>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</si>
  <si>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</si>
  <si>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</si>
  <si>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</si>
  <si>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</si>
  <si>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</si>
  <si>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</si>
  <si>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</si>
  <si>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</si>
  <si>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</si>
  <si>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</si>
  <si>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</si>
  <si>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</si>
  <si>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</si>
  <si>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</si>
  <si>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</si>
  <si>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</si>
  <si>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</si>
  <si>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</si>
  <si>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</si>
  <si>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</si>
  <si>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</si>
  <si>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</si>
  <si>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</si>
  <si>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</si>
  <si>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</si>
  <si>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</si>
  <si>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</si>
  <si>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</si>
  <si>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</si>
  <si>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</si>
  <si>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</si>
  <si>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</si>
  <si>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</si>
  <si>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</si>
  <si>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</si>
  <si>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</si>
  <si>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</si>
  <si>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</si>
  <si>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</si>
  <si>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</si>
  <si>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</si>
  <si>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</si>
  <si>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</si>
  <si>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</si>
  <si>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</si>
  <si>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</si>
  <si>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</si>
  <si>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</si>
  <si>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</si>
  <si>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</si>
  <si>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</si>
  <si>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</si>
  <si>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</si>
  <si>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</si>
  <si>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</si>
  <si>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</si>
  <si>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</si>
  <si>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</si>
  <si>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</si>
  <si>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</si>
  <si>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</si>
  <si>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</si>
  <si>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</si>
  <si>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</si>
  <si>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</si>
  <si>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</si>
  <si>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</si>
  <si>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</si>
  <si>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</si>
  <si>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</si>
  <si>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</si>
  <si>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</si>
  <si>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</si>
  <si>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</si>
  <si>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</si>
  <si>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</si>
  <si>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</si>
  <si>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</si>
  <si>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</si>
  <si>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</si>
  <si>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</si>
  <si>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</si>
  <si>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</si>
  <si>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</si>
  <si>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</si>
  <si>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</si>
  <si>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</si>
  <si>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</si>
  <si>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</si>
  <si>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</si>
  <si>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</si>
  <si>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</si>
  <si>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</si>
  <si>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</si>
  <si>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</si>
  <si>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</si>
  <si>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</si>
  <si>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</si>
  <si>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</si>
  <si>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</si>
  <si>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</si>
  <si>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</si>
  <si>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</si>
  <si>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</si>
  <si>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</si>
  <si>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</si>
  <si>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</si>
  <si>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</si>
  <si>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</si>
  <si>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</si>
  <si>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</si>
  <si>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</si>
  <si>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</si>
  <si>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</si>
  <si>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</si>
  <si>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</si>
  <si>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</si>
  <si>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</si>
  <si>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</si>
  <si>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</si>
  <si>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</si>
  <si>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</si>
  <si>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</si>
  <si>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</si>
  <si>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</si>
  <si>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</si>
  <si>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</si>
  <si>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</si>
  <si>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</si>
  <si>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</si>
  <si>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</si>
  <si>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</si>
  <si>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</si>
  <si>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</si>
  <si>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</si>
  <si>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</si>
  <si>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</si>
  <si>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</si>
  <si>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</si>
  <si>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</si>
  <si>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</si>
  <si>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</si>
  <si>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</si>
  <si>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</si>
  <si>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</si>
  <si>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</si>
  <si>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</si>
  <si>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</si>
  <si>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</si>
  <si>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</si>
  <si>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</si>
  <si>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</si>
  <si>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</si>
  <si>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</si>
  <si>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</si>
  <si>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</si>
  <si>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</si>
  <si>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</si>
  <si>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</si>
  <si>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</si>
  <si>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</si>
  <si>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</si>
  <si>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</si>
  <si>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</si>
  <si>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</si>
  <si>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</si>
  <si>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</si>
  <si>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</si>
  <si>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</si>
  <si>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</si>
  <si>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</si>
  <si>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</si>
  <si>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</si>
  <si>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</si>
  <si>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</si>
  <si>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</si>
  <si>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</si>
  <si>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</si>
  <si>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</si>
  <si>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</si>
  <si>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</si>
  <si>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</si>
  <si>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</si>
  <si>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</si>
  <si>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</si>
  <si>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</si>
  <si>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</si>
  <si>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</si>
  <si>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</si>
  <si>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</si>
  <si>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</si>
  <si>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</si>
  <si>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</si>
  <si>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</si>
  <si>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</si>
  <si>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</si>
  <si>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</si>
  <si>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</si>
  <si>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</si>
  <si>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</si>
  <si>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</si>
  <si>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</si>
  <si>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</si>
  <si>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</si>
  <si>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</si>
  <si>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</si>
  <si>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</si>
  <si>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</si>
  <si>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</si>
  <si>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</si>
  <si>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</si>
  <si>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</si>
  <si>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</si>
  <si>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</si>
  <si>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</si>
  <si>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</si>
  <si>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</si>
  <si>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</si>
  <si>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</si>
  <si>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</si>
  <si>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</si>
  <si>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</si>
  <si>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</si>
  <si>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</si>
  <si>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</si>
  <si>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</si>
  <si>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</si>
  <si>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</si>
  <si>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</si>
  <si>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</si>
  <si>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</si>
  <si>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</si>
  <si>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</si>
  <si>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</si>
  <si>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</si>
  <si>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</si>
  <si>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</si>
  <si>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</si>
  <si>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</si>
  <si>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</si>
  <si>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</si>
  <si>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</si>
  <si>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</si>
  <si>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</si>
  <si>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</si>
  <si>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</si>
  <si>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</si>
  <si>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</si>
  <si>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</si>
  <si>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</si>
  <si>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</si>
  <si>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</si>
  <si>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</si>
  <si>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</si>
  <si>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</si>
  <si>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</si>
  <si>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</si>
  <si>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</si>
  <si>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</si>
  <si>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</si>
  <si>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</si>
  <si>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</si>
  <si>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</si>
  <si>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</si>
  <si>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</si>
  <si>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</si>
  <si>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</si>
  <si>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</si>
  <si>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</si>
  <si>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</si>
  <si>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</si>
  <si>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</si>
  <si>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</si>
  <si>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</si>
  <si>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</si>
  <si>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</si>
  <si>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</si>
  <si>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</si>
  <si>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</si>
  <si>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</si>
  <si>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</si>
  <si>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</si>
  <si>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</si>
  <si>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</si>
  <si>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</si>
  <si>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</si>
  <si>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</si>
  <si>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</si>
  <si>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</si>
  <si>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</si>
  <si>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</si>
  <si>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</si>
  <si>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</si>
  <si>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</si>
  <si>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</si>
  <si>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</si>
  <si>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</si>
  <si>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</si>
  <si>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</si>
  <si>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</si>
  <si>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</si>
  <si>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</si>
  <si>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</si>
  <si>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</si>
  <si>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</si>
  <si>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</si>
  <si>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</si>
  <si>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</si>
  <si>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</si>
  <si>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</si>
  <si>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</si>
  <si>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</si>
  <si>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</si>
  <si>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</si>
  <si>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</si>
  <si>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</si>
  <si>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</si>
  <si>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</si>
  <si>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</si>
  <si>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</si>
  <si>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</si>
  <si>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</si>
  <si>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</si>
  <si>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</si>
  <si>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</si>
  <si>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</si>
  <si>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</si>
  <si>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</si>
  <si>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</si>
  <si>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</si>
  <si>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</si>
  <si>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</si>
  <si>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</si>
  <si>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</si>
  <si>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</si>
  <si>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</si>
  <si>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</si>
  <si>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</si>
  <si>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</si>
  <si>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</si>
  <si>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</si>
  <si>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</si>
  <si>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</si>
  <si>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</si>
  <si>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</si>
  <si>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</si>
  <si>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</si>
  <si>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</si>
  <si>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</si>
  <si>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</si>
  <si>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</si>
  <si>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</si>
  <si>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</si>
  <si>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</si>
  <si>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</si>
  <si>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</si>
  <si>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</si>
  <si>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</si>
  <si>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</si>
  <si>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</si>
  <si>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</si>
  <si>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</si>
  <si>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</si>
  <si>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</si>
  <si>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</si>
  <si>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</si>
  <si>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</si>
  <si>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</si>
  <si>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</si>
  <si>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</si>
  <si>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</si>
  <si>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</si>
  <si>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</si>
  <si>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</si>
  <si>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</si>
  <si>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</si>
  <si>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</si>
  <si>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</si>
  <si>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</si>
  <si>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</si>
  <si>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</si>
  <si>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</si>
  <si>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</si>
  <si>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</si>
  <si>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</si>
  <si>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</si>
  <si>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</si>
  <si>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</si>
  <si>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</si>
  <si>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</si>
  <si>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</si>
  <si>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</si>
  <si>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</si>
  <si>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</si>
  <si>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</si>
  <si>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</si>
  <si>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</si>
  <si>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</si>
  <si>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</si>
  <si>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</si>
  <si>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</si>
  <si>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</si>
  <si>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</si>
  <si>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</si>
  <si>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</si>
  <si>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</si>
  <si>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</si>
  <si>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</si>
  <si>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</si>
  <si>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</si>
  <si>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</si>
  <si>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</si>
  <si>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</si>
  <si>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</si>
  <si>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</si>
  <si>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</si>
  <si>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</si>
  <si>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</si>
  <si>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</si>
  <si>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</si>
  <si>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</si>
  <si>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</si>
  <si>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</si>
  <si>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</si>
  <si>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</si>
  <si>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</si>
  <si>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</si>
  <si>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</si>
  <si>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</si>
  <si>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</si>
  <si>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</si>
  <si>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</si>
  <si>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</si>
  <si>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</si>
  <si>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</si>
  <si>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</si>
  <si>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</si>
  <si>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</si>
  <si>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</si>
  <si>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</si>
  <si>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</si>
  <si>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</si>
  <si>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</si>
  <si>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</si>
  <si>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</si>
  <si>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</si>
  <si>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</si>
  <si>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</si>
  <si>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</si>
  <si>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</si>
  <si>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</si>
  <si>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</si>
  <si>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</si>
  <si>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</si>
  <si>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</si>
  <si>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</si>
  <si>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</si>
  <si>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</si>
  <si>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</si>
  <si>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</si>
  <si>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</si>
  <si>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</si>
  <si>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</si>
  <si>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</si>
  <si>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</si>
  <si>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</si>
  <si>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</si>
  <si>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</si>
  <si>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</si>
  <si>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</si>
  <si>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</si>
  <si>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</si>
  <si>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</si>
  <si>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</si>
  <si>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</si>
  <si>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</si>
  <si>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</si>
  <si>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</si>
  <si>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</si>
  <si>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</si>
  <si>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</si>
  <si>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</si>
  <si>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</si>
  <si>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</si>
  <si>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</si>
  <si>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</si>
  <si>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</si>
  <si>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</si>
  <si>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</si>
  <si>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</si>
  <si>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</si>
  <si>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</si>
  <si>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</si>
  <si>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</si>
  <si>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</si>
  <si>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</si>
  <si>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</si>
  <si>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</si>
  <si>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</si>
  <si>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</si>
  <si>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</si>
  <si>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</si>
  <si>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</si>
  <si>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</si>
  <si>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</si>
  <si>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</si>
  <si>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</si>
  <si>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</si>
  <si>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</si>
  <si>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</si>
  <si>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</si>
  <si>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</si>
  <si>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</si>
  <si>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</si>
  <si>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</si>
  <si>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</si>
  <si>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</si>
  <si>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</si>
  <si>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</si>
  <si>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</si>
  <si>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</si>
  <si>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</si>
  <si>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</si>
  <si>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</si>
  <si>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</si>
  <si>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</si>
  <si>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</si>
  <si>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</si>
  <si>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</si>
  <si>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</si>
  <si>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</si>
  <si>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</si>
  <si>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</si>
  <si>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</si>
  <si>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</si>
  <si>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</si>
  <si>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</si>
  <si>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</si>
  <si>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</si>
  <si>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</si>
  <si>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</si>
  <si>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</si>
  <si>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</si>
  <si>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</si>
  <si>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</si>
  <si>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</si>
  <si>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</si>
  <si>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</si>
  <si>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</si>
  <si>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</si>
  <si>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</si>
  <si>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</si>
  <si>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</si>
  <si>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</si>
  <si>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</si>
  <si>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</si>
  <si>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</si>
  <si>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</si>
  <si>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</si>
  <si>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</si>
  <si>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</si>
  <si>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</si>
  <si>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</si>
  <si>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</si>
  <si>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</si>
  <si>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</si>
  <si>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</si>
  <si>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</si>
  <si>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</si>
  <si>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</si>
  <si>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</si>
  <si>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</si>
  <si>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</si>
  <si>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</si>
  <si>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</si>
  <si>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</si>
  <si>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</si>
  <si>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</si>
  <si>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</si>
  <si>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</si>
  <si>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</si>
  <si>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</si>
  <si>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</si>
  <si>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</si>
  <si>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</si>
  <si>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</si>
  <si>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</si>
  <si>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</si>
  <si>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</si>
  <si>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</si>
  <si>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</si>
  <si>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</si>
  <si>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</si>
  <si>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</si>
  <si>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</si>
  <si>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</si>
  <si>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</si>
  <si>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</si>
  <si>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</si>
  <si>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</si>
  <si>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</si>
  <si>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</si>
  <si>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</si>
  <si>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</si>
  <si>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</si>
  <si>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</si>
  <si>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</si>
  <si>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</si>
  <si>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</si>
  <si>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</si>
  <si>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</si>
  <si>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</si>
  <si>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</si>
  <si>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</si>
  <si>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</si>
  <si>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</si>
  <si>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</si>
  <si>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</si>
  <si>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</si>
  <si>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</si>
  <si>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</si>
  <si>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</si>
  <si>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</si>
  <si>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</si>
  <si>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</si>
  <si>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</si>
  <si>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</si>
  <si>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</si>
  <si>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</si>
  <si>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</si>
  <si>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</si>
  <si>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</si>
  <si>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</si>
  <si>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</si>
  <si>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</si>
  <si>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</si>
  <si>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</si>
  <si>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</si>
  <si>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</si>
  <si>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</si>
  <si>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</si>
  <si>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</si>
  <si>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</si>
  <si>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</si>
  <si>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</si>
  <si>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</si>
  <si>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</si>
  <si>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</si>
  <si>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</si>
  <si>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</si>
  <si>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</si>
  <si>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</si>
  <si>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</si>
  <si>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</si>
  <si>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</si>
  <si>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</si>
  <si>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</si>
  <si>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</si>
  <si>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</si>
  <si>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</si>
  <si>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</si>
  <si>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</si>
  <si>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</si>
  <si>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</si>
  <si>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</si>
  <si>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</si>
  <si>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</si>
  <si>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</si>
  <si>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</si>
  <si>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</si>
  <si>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</si>
  <si>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</si>
  <si>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</si>
  <si>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</si>
  <si>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</si>
  <si>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</si>
  <si>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</si>
  <si>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</si>
  <si>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</si>
  <si>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</si>
  <si>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</si>
  <si>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</si>
  <si>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</si>
  <si>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</si>
  <si>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</si>
  <si>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</si>
  <si>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</si>
  <si>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</si>
  <si>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</si>
  <si>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</si>
  <si>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</si>
  <si>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</si>
  <si>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</si>
  <si>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</si>
  <si>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</si>
  <si>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</si>
  <si>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</si>
  <si>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</si>
  <si>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</si>
  <si>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</si>
  <si>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</si>
  <si>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</si>
  <si>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</si>
  <si>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</si>
  <si>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</si>
  <si>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</si>
  <si>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</si>
  <si>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</si>
  <si>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</si>
  <si>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</si>
  <si>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</si>
  <si>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</si>
  <si>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</si>
  <si>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</si>
  <si>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</si>
  <si>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</si>
  <si>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</si>
  <si>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</si>
  <si>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</si>
  <si>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</si>
  <si>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</si>
  <si>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</si>
  <si>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</si>
  <si>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</si>
  <si>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</si>
  <si>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</si>
  <si>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</si>
  <si>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</si>
  <si>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</si>
  <si>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</si>
  <si>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</si>
  <si>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</si>
  <si>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</si>
  <si>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</si>
  <si>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</si>
  <si>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</si>
  <si>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</si>
  <si>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</si>
  <si>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</si>
  <si>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</si>
  <si>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</si>
  <si>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</si>
  <si>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</si>
  <si>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</si>
  <si>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</si>
  <si>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</si>
  <si>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</si>
  <si>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</si>
  <si>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</si>
  <si>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</si>
  <si>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</si>
  <si>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</si>
  <si>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</si>
  <si>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</si>
  <si>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</si>
  <si>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</si>
  <si>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</si>
  <si>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</si>
  <si>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</si>
  <si>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</si>
  <si>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</si>
  <si>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</si>
  <si>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</si>
  <si>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</si>
  <si>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</si>
  <si>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</si>
  <si>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</si>
  <si>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</si>
  <si>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</si>
  <si>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</si>
  <si>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</si>
  <si>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</si>
  <si>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</si>
  <si>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</si>
  <si>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</si>
  <si>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</si>
  <si>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</si>
  <si>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</si>
  <si>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</si>
  <si>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</si>
  <si>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</si>
  <si>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</si>
  <si>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</si>
  <si>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</si>
  <si>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</si>
  <si>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</si>
  <si>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</si>
  <si>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</si>
  <si>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</si>
  <si>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</si>
  <si>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</si>
  <si>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</si>
  <si>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</si>
  <si>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</si>
  <si>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</si>
  <si>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</si>
  <si>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</si>
  <si>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</si>
  <si>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</si>
  <si>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</si>
  <si>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</si>
  <si>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</si>
  <si>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</si>
  <si>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</si>
  <si>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</si>
  <si>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</si>
  <si>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</si>
  <si>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</si>
  <si>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</si>
  <si>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</si>
  <si>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</si>
  <si>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</si>
  <si>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</si>
  <si>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</si>
  <si>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</si>
  <si>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</si>
  <si>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</si>
  <si>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</si>
  <si>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</si>
  <si>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</si>
  <si>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</si>
  <si>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</si>
  <si>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</si>
  <si>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</si>
  <si>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</si>
  <si>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</si>
  <si>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</si>
  <si>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</si>
  <si>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</si>
  <si>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</si>
  <si>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</si>
  <si>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</si>
  <si>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</si>
  <si>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</si>
  <si>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</si>
  <si>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</si>
  <si>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</si>
  <si>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</si>
  <si>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</si>
  <si>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</si>
  <si>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</si>
  <si>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</si>
  <si>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</si>
  <si>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</si>
  <si>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</si>
  <si>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</si>
  <si>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</si>
  <si>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</si>
  <si>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</si>
  <si>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</si>
  <si>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</si>
  <si>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</si>
  <si>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</si>
  <si>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</si>
  <si>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</si>
  <si>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</si>
  <si>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</si>
  <si>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</si>
  <si>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</si>
  <si>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</si>
  <si>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</si>
  <si>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</si>
  <si>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</si>
  <si>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</si>
  <si>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</si>
  <si>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</si>
  <si>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</si>
  <si>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</si>
  <si>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</si>
  <si>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</si>
  <si>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</si>
  <si>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</si>
  <si>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</si>
  <si>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</si>
  <si>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</si>
  <si>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</si>
  <si>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</si>
  <si>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</si>
  <si>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</si>
  <si>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</si>
  <si>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</si>
  <si>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</si>
  <si>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</si>
  <si>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</si>
  <si>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</si>
  <si>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</si>
  <si>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</si>
  <si>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</si>
  <si>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</si>
  <si>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</si>
  <si>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</si>
  <si>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</si>
  <si>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</si>
  <si>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</si>
  <si>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</si>
  <si>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</si>
  <si>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</si>
  <si>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</si>
  <si>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</si>
  <si>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</si>
  <si>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</si>
  <si>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</si>
  <si>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</si>
  <si>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</si>
  <si>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</si>
  <si>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</si>
  <si>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</si>
  <si>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</si>
  <si>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</si>
  <si>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</si>
  <si>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</si>
  <si>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</si>
  <si>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</si>
  <si>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</si>
  <si>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</si>
  <si>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</si>
  <si>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</si>
  <si>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</si>
  <si>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</si>
  <si>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</si>
  <si>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</si>
  <si>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</si>
  <si>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</si>
  <si>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</si>
  <si>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</si>
  <si>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</si>
  <si>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</si>
  <si>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</si>
  <si>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</si>
  <si>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</si>
  <si>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</si>
  <si>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</si>
  <si>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</si>
  <si>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</si>
  <si>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</si>
  <si>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</si>
  <si>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</si>
  <si>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</si>
  <si>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</si>
  <si>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</si>
  <si>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</si>
  <si>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</si>
  <si>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</si>
  <si>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</si>
  <si>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</si>
  <si>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</si>
  <si>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</si>
  <si>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</si>
  <si>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</si>
  <si>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</si>
  <si>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</si>
  <si>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</si>
  <si>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</si>
  <si>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</si>
  <si>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</si>
  <si>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</si>
  <si>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</si>
  <si>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</si>
  <si>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</si>
  <si>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</si>
  <si>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</si>
  <si>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</si>
  <si>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</si>
  <si>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</si>
  <si>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</si>
  <si>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</si>
  <si>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</si>
  <si>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</si>
  <si>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</si>
  <si>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</si>
  <si>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</si>
  <si>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</si>
  <si>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</si>
  <si>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</si>
  <si>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</si>
  <si>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</si>
  <si>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</si>
  <si>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</si>
  <si>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</si>
  <si>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</si>
  <si>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</si>
  <si>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</si>
  <si>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</si>
  <si>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</si>
  <si>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</si>
  <si>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</si>
  <si>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</si>
  <si>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</si>
  <si>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</si>
  <si>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</si>
  <si>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</si>
  <si>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</si>
  <si>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</si>
  <si>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</si>
  <si>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</si>
  <si>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</si>
  <si>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</si>
  <si>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</si>
  <si>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</si>
  <si>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</si>
  <si>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</si>
  <si>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</si>
  <si>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</si>
  <si>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</si>
  <si>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</si>
  <si>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</si>
  <si>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</si>
  <si>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</si>
  <si>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</si>
  <si>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</si>
  <si>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</si>
  <si>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</si>
  <si>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</si>
  <si>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</si>
  <si>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</si>
  <si>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</si>
  <si>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</si>
  <si>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</si>
  <si>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</si>
  <si>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</si>
  <si>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</si>
  <si>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</si>
  <si>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</si>
  <si>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</si>
  <si>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</si>
  <si>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</si>
  <si>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</si>
  <si>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</si>
  <si>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</si>
  <si>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</si>
  <si>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</si>
  <si>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</si>
  <si>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</si>
  <si>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</si>
  <si>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</si>
  <si>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</si>
  <si>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</si>
  <si>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</si>
  <si>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</si>
  <si>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</si>
  <si>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</si>
  <si>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</si>
  <si>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</si>
  <si>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</si>
  <si>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</si>
  <si>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</si>
  <si>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</si>
  <si>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</si>
  <si>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</si>
  <si>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</si>
  <si>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</si>
  <si>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</si>
  <si>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</si>
  <si>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</si>
  <si>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</si>
  <si>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</si>
  <si>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</si>
  <si>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</si>
  <si>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</si>
  <si>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</si>
  <si>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</si>
  <si>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</si>
  <si>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</si>
  <si>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</si>
  <si>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</si>
  <si>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</si>
  <si>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</si>
  <si>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</si>
  <si>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</si>
  <si>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</si>
  <si>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</si>
  <si>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</si>
  <si>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</si>
  <si>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</si>
  <si>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</si>
  <si>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</si>
  <si>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</si>
  <si>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</si>
  <si>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</si>
  <si>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</si>
  <si>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</si>
  <si>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</si>
  <si>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</si>
  <si>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</si>
  <si>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</si>
  <si>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</si>
  <si>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</si>
  <si>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</si>
  <si>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</si>
  <si>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</si>
  <si>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</si>
  <si>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</si>
  <si>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</si>
  <si>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</si>
  <si>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</si>
  <si>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</si>
  <si>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</si>
  <si>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</si>
  <si>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</si>
  <si>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</si>
  <si>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</si>
  <si>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</si>
  <si>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</si>
  <si>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</si>
  <si>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</si>
  <si>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</si>
  <si>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</si>
  <si>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</si>
  <si>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</si>
  <si>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</si>
  <si>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</si>
  <si>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</si>
  <si>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</si>
  <si>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</si>
  <si>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</si>
  <si>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</si>
  <si>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</si>
  <si>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</si>
  <si>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</si>
  <si>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</si>
  <si>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</si>
  <si>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</si>
  <si>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</si>
  <si>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</si>
  <si>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</si>
  <si>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</si>
  <si>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</si>
  <si>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</si>
  <si>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</si>
  <si>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</si>
  <si>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</si>
  <si>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</si>
  <si>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</si>
  <si>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</si>
  <si>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</si>
  <si>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</si>
  <si>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</si>
  <si>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</si>
  <si>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</si>
  <si>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</si>
  <si>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</si>
  <si>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</si>
  <si>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</si>
  <si>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</si>
  <si>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</si>
  <si>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</si>
  <si>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</si>
  <si>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</si>
  <si>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</si>
  <si>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</si>
  <si>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</si>
  <si>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</si>
  <si>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</si>
  <si>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</si>
  <si>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</si>
  <si>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</si>
  <si>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</si>
  <si>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</si>
  <si>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</si>
  <si>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</si>
  <si>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</si>
  <si>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</si>
  <si>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</si>
  <si>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</si>
  <si>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</si>
  <si>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</si>
  <si>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</si>
  <si>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</si>
  <si>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</si>
  <si>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</si>
  <si>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</si>
  <si>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</si>
  <si>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</si>
  <si>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</si>
  <si>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</si>
  <si>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</si>
  <si>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</si>
  <si>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</si>
  <si>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</si>
  <si>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</si>
  <si>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</si>
  <si>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</si>
  <si>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</si>
  <si>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</si>
  <si>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</si>
  <si>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</si>
  <si>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</si>
  <si>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</si>
  <si>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</si>
  <si>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</si>
  <si>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</si>
  <si>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</si>
  <si>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</si>
  <si>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</si>
  <si>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</si>
  <si>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</si>
  <si>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</si>
  <si>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</si>
  <si>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</si>
  <si>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</si>
  <si>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</si>
  <si>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</si>
  <si>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</si>
  <si>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</si>
  <si>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</si>
  <si>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</si>
  <si>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</si>
  <si>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</si>
  <si>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</si>
  <si>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</si>
  <si>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</si>
  <si>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</si>
  <si>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</si>
  <si>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</si>
  <si>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</si>
  <si>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</si>
  <si>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</si>
  <si>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</si>
  <si>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</si>
  <si>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</si>
  <si>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</si>
  <si>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</si>
  <si>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</si>
  <si>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</si>
  <si>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</si>
  <si>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</si>
  <si>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</si>
  <si>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</si>
  <si>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</si>
  <si>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</si>
  <si>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</si>
  <si>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</si>
  <si>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</si>
  <si>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</si>
  <si>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</si>
  <si>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</si>
  <si>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</si>
  <si>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</si>
  <si>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</si>
  <si>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</si>
  <si>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</si>
  <si>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</si>
  <si>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</si>
  <si>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</si>
  <si>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</si>
  <si>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</si>
  <si>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</si>
  <si>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</si>
  <si>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</si>
  <si>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</si>
  <si>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</si>
  <si>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</si>
  <si>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</si>
  <si>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</si>
  <si>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</si>
  <si>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</si>
  <si>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</si>
  <si>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</si>
  <si>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</si>
  <si>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</si>
  <si>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</si>
  <si>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</si>
  <si>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</si>
  <si>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</si>
  <si>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</si>
  <si>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</si>
  <si>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</si>
  <si>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</si>
  <si>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</si>
  <si>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</si>
  <si>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</si>
  <si>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</si>
  <si>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</si>
  <si>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</si>
  <si>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</si>
  <si>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</si>
  <si>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</si>
  <si>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</si>
  <si>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</si>
  <si>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</si>
  <si>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</si>
  <si>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</si>
  <si>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</si>
  <si>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</si>
  <si>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</si>
  <si>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</si>
  <si>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</si>
  <si>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</si>
  <si>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</si>
  <si>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</si>
  <si>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</si>
  <si>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</si>
  <si>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</si>
  <si>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</si>
  <si>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</si>
  <si>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</si>
  <si>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</si>
  <si>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</si>
  <si>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</si>
  <si>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</si>
  <si>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</si>
  <si>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</si>
  <si>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</si>
  <si>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</si>
  <si>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</si>
  <si>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</si>
  <si>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</si>
  <si>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</si>
  <si>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</si>
  <si>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</si>
  <si>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</si>
  <si>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</si>
  <si>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</si>
  <si>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</si>
  <si>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</si>
  <si>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</si>
  <si>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</si>
  <si>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</si>
  <si>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</si>
  <si>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</si>
  <si>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</si>
  <si>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</si>
  <si>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</si>
  <si>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</si>
  <si>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</si>
  <si>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</si>
  <si>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</si>
  <si>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</si>
  <si>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</si>
  <si>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</si>
  <si>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</si>
  <si>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</si>
  <si>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</si>
  <si>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</si>
  <si>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</si>
  <si>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</si>
  <si>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</si>
  <si>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</si>
  <si>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</si>
  <si>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</si>
  <si>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</si>
  <si>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</si>
  <si>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</si>
  <si>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</si>
  <si>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</si>
  <si>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</si>
  <si>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</si>
  <si>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</si>
  <si>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</si>
  <si>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</si>
  <si>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</si>
  <si>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</si>
  <si>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</si>
  <si>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</si>
  <si>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</si>
  <si>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</si>
  <si>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</si>
  <si>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</si>
  <si>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</si>
  <si>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</si>
  <si>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</si>
  <si>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</si>
  <si>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</si>
  <si>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</si>
  <si>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</si>
  <si>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</si>
  <si>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</si>
  <si>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</si>
  <si>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</si>
  <si>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</si>
  <si>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</si>
  <si>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</si>
  <si>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</si>
  <si>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</si>
  <si>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</si>
  <si>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</si>
  <si>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</si>
  <si>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</si>
  <si>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</si>
  <si>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</si>
  <si>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</si>
  <si>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</si>
  <si>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</si>
  <si>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</si>
  <si>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</si>
  <si>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</si>
  <si>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</si>
  <si>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</si>
  <si>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</si>
  <si>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</si>
  <si>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</si>
  <si>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</si>
  <si>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</si>
  <si>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</si>
  <si>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</si>
  <si>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</si>
  <si>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</si>
  <si>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</si>
  <si>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</si>
  <si>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</si>
  <si>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</si>
  <si>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</si>
  <si>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</si>
  <si>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</si>
  <si>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</si>
  <si>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</si>
  <si>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</si>
  <si>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</si>
  <si>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</si>
  <si>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</si>
  <si>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</si>
  <si>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</si>
  <si>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</si>
  <si>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</si>
  <si>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</si>
  <si>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</si>
  <si>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</si>
  <si>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</si>
  <si>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</si>
  <si>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</si>
  <si>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</si>
  <si>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</si>
  <si>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</si>
  <si>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</si>
  <si>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</si>
  <si>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</si>
  <si>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</si>
  <si>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</si>
  <si>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</si>
  <si>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</si>
  <si>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</si>
  <si>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</si>
  <si>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</si>
  <si>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</si>
  <si>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</si>
  <si>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</si>
  <si>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</si>
  <si>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</si>
  <si>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</si>
  <si>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</si>
  <si>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</si>
  <si>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</si>
  <si>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</si>
  <si>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</si>
  <si>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</si>
  <si>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</si>
  <si>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</si>
  <si>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</si>
  <si>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</si>
  <si>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</si>
  <si>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</si>
  <si>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</si>
  <si>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</si>
  <si>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</si>
  <si>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</si>
  <si>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</si>
  <si>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</si>
  <si>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</si>
  <si>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</si>
  <si>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</si>
  <si>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</si>
  <si>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</si>
  <si>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</si>
  <si>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</si>
  <si>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</si>
  <si>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</si>
  <si>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</si>
  <si>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</si>
  <si>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</si>
  <si>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</si>
  <si>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</si>
  <si>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</si>
  <si>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</si>
  <si>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</si>
  <si>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</si>
  <si>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</si>
  <si>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</si>
  <si>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</si>
  <si>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</si>
  <si>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</si>
  <si>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</si>
  <si>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</si>
  <si>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</si>
  <si>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</si>
  <si>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</si>
  <si>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</si>
  <si>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</si>
  <si>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</si>
  <si>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</si>
  <si>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</si>
  <si>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</si>
  <si>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</si>
  <si>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</si>
  <si>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</si>
  <si>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</si>
  <si>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</si>
  <si>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</si>
  <si>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</si>
  <si>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</si>
  <si>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</si>
  <si>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</si>
  <si>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</si>
  <si>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</si>
  <si>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</si>
  <si>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</si>
  <si>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</si>
  <si>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</si>
  <si>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</si>
  <si>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</si>
  <si>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</si>
  <si>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</si>
  <si>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</si>
  <si>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</si>
  <si>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</si>
  <si>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</si>
  <si>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</si>
  <si>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</si>
  <si>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</si>
  <si>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</si>
  <si>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</si>
  <si>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</si>
  <si>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</si>
  <si>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</si>
  <si>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</si>
  <si>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</si>
  <si>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</si>
  <si>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</si>
  <si>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</si>
  <si>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</si>
  <si>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</si>
  <si>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</si>
  <si>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</si>
  <si>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</si>
  <si>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</si>
  <si>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</si>
  <si>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</si>
  <si>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</si>
  <si>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</si>
  <si>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</si>
  <si>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</si>
  <si>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</si>
  <si>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</si>
  <si>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</si>
  <si>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</si>
  <si>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</si>
  <si>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</si>
  <si>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</si>
  <si>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</si>
  <si>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</si>
  <si>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</si>
  <si>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</si>
  <si>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</si>
  <si>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</si>
  <si>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</si>
  <si>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</si>
  <si>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</si>
  <si>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</si>
  <si>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</si>
  <si>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</si>
  <si>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</si>
  <si>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</si>
  <si>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</si>
  <si>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</si>
  <si>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</si>
  <si>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</si>
  <si>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</si>
  <si>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</si>
  <si>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</si>
  <si>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</si>
  <si>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</si>
  <si>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</si>
  <si>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</si>
  <si>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</si>
  <si>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</si>
  <si>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</si>
  <si>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</si>
  <si>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</si>
  <si>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</si>
  <si>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</si>
  <si>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</si>
  <si>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</si>
  <si>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</si>
  <si>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</si>
  <si>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</si>
  <si>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</si>
  <si>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</si>
  <si>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</si>
  <si>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</si>
  <si>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</si>
  <si>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</si>
  <si>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</si>
  <si>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</si>
  <si>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</si>
  <si>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</si>
  <si>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</si>
  <si>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</si>
  <si>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</si>
  <si>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</si>
  <si>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</si>
  <si>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</si>
  <si>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</si>
  <si>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</si>
  <si>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</si>
  <si>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</si>
  <si>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</si>
  <si>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</si>
  <si>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</si>
  <si>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</si>
  <si>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</si>
  <si>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</si>
  <si>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</si>
  <si>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</si>
  <si>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</si>
  <si>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</si>
  <si>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</si>
  <si>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</si>
  <si>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</si>
  <si>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</si>
  <si>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</si>
  <si>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</si>
  <si>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</si>
  <si>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</si>
  <si>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</si>
  <si>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</si>
  <si>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</si>
  <si>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</si>
  <si>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</si>
  <si>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</si>
  <si>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</si>
  <si>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</si>
  <si>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</si>
  <si>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</si>
  <si>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</si>
  <si>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</si>
  <si>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</si>
  <si>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</si>
  <si>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</si>
  <si>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</si>
  <si>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</si>
  <si>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</si>
  <si>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</si>
  <si>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</si>
  <si>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</si>
  <si>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</si>
  <si>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</si>
  <si>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</si>
  <si>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</si>
  <si>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</si>
  <si>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</si>
  <si>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</si>
  <si>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</si>
  <si>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</si>
  <si>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</si>
  <si>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</si>
  <si>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</si>
  <si>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</si>
  <si>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</si>
  <si>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</si>
  <si>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</si>
  <si>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</si>
  <si>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</si>
  <si>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</si>
  <si>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</si>
  <si>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</si>
  <si>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</si>
  <si>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</si>
  <si>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</si>
  <si>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</si>
  <si>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</si>
  <si>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</si>
  <si>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</si>
  <si>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</si>
  <si>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</si>
  <si>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</si>
  <si>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</si>
  <si>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</si>
  <si>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</si>
  <si>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</si>
  <si>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</si>
  <si>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</si>
  <si>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</si>
  <si>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</si>
  <si>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</si>
  <si>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</si>
  <si>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</si>
  <si>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</si>
  <si>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</si>
  <si>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</si>
  <si>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</si>
  <si>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</si>
  <si>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</si>
  <si>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</si>
  <si>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</si>
  <si>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</si>
  <si>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</si>
  <si>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</si>
  <si>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</si>
  <si>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</si>
  <si>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</si>
  <si>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</si>
  <si>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</si>
  <si>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</si>
  <si>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</si>
  <si>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</si>
  <si>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</si>
  <si>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</si>
  <si>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</si>
  <si>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</si>
  <si>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</si>
  <si>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</si>
  <si>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</si>
  <si>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</si>
  <si>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</si>
  <si>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</si>
  <si>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</si>
  <si>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</si>
  <si>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</si>
  <si>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</si>
  <si>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</si>
  <si>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</si>
  <si>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</si>
  <si>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</si>
  <si>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</si>
  <si>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</si>
  <si>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</si>
  <si>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</si>
  <si>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</si>
  <si>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</si>
  <si>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</si>
  <si>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</si>
  <si>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</si>
  <si>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</si>
  <si>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</si>
  <si>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</si>
  <si>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</si>
  <si>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</si>
  <si>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</si>
  <si>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</si>
  <si>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</si>
  <si>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</si>
  <si>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</si>
  <si>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</si>
  <si>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</si>
  <si>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</si>
  <si>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</si>
  <si>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</si>
  <si>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</si>
  <si>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</si>
  <si>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</si>
  <si>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</si>
  <si>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</si>
  <si>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</si>
  <si>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</si>
  <si>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</si>
  <si>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</si>
  <si>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</si>
  <si>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</si>
  <si>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</si>
  <si>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</si>
  <si>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</si>
  <si>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</si>
  <si>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</si>
  <si>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</si>
  <si>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</si>
  <si>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</si>
  <si>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</si>
  <si>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</si>
  <si>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</si>
  <si>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</si>
  <si>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</si>
  <si>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</si>
  <si>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</si>
  <si>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</si>
  <si>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</si>
  <si>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</si>
  <si>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</si>
  <si>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</si>
  <si>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</si>
  <si>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</si>
  <si>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</si>
  <si>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</si>
  <si>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</si>
  <si>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</si>
  <si>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</si>
  <si>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</si>
  <si>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</si>
  <si>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</si>
  <si>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</si>
  <si>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</si>
  <si>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</si>
  <si>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</si>
  <si>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</si>
  <si>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</si>
  <si>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</si>
  <si>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</si>
  <si>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</si>
  <si>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</si>
  <si>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</si>
  <si>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</si>
  <si>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</si>
  <si>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</si>
  <si>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</si>
  <si>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</si>
  <si>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</si>
  <si>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</si>
  <si>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</si>
  <si>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</si>
  <si>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</si>
  <si>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</si>
  <si>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</si>
  <si>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</si>
  <si>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</si>
  <si>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</si>
  <si>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</si>
  <si>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</si>
  <si>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</si>
  <si>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</si>
  <si>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</si>
  <si>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</si>
  <si>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</si>
  <si>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</si>
  <si>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</si>
  <si>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</si>
  <si>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</si>
  <si>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</si>
  <si>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</si>
  <si>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</si>
  <si>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</si>
  <si>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</si>
  <si>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</si>
  <si>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</si>
  <si>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</si>
  <si>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</si>
  <si>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</si>
  <si>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</si>
  <si>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</si>
  <si>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</si>
  <si>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</si>
  <si>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</si>
  <si>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</si>
  <si>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</si>
  <si>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</si>
  <si>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</si>
  <si>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</si>
  <si>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</si>
  <si>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</si>
  <si>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</si>
  <si>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</si>
  <si>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</si>
  <si>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</si>
  <si>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</si>
  <si>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</si>
  <si>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</si>
  <si>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</si>
  <si>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</si>
  <si>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</si>
  <si>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</si>
  <si>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</si>
  <si>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</si>
  <si>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</si>
  <si>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</si>
  <si>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</si>
  <si>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</si>
  <si>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</si>
  <si>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</si>
  <si>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</si>
  <si>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</si>
  <si>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</si>
  <si>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</si>
  <si>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</si>
  <si>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</si>
  <si>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</si>
  <si>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</si>
  <si>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</si>
  <si>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</si>
  <si>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</si>
  <si>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</si>
  <si>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</si>
  <si>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</si>
  <si>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</si>
  <si>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</si>
  <si>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</si>
  <si>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</si>
  <si>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</si>
  <si>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</si>
  <si>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</si>
  <si>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</si>
  <si>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</si>
  <si>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</si>
  <si>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</si>
  <si>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</si>
  <si>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</si>
  <si>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</si>
  <si>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</si>
  <si>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</si>
  <si>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</si>
  <si>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</si>
  <si>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</si>
  <si>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</si>
  <si>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</si>
  <si>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</si>
  <si>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</si>
  <si>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</si>
  <si>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</si>
  <si>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</si>
  <si>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</si>
  <si>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</si>
  <si>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</si>
  <si>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</si>
  <si>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</si>
  <si>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</si>
  <si>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</si>
  <si>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</si>
  <si>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</si>
  <si>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</si>
  <si>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</si>
  <si>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</si>
  <si>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</si>
  <si>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</si>
  <si>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</si>
  <si>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</si>
  <si>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</si>
  <si>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</si>
  <si>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</si>
  <si>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</si>
  <si>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</si>
  <si>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</si>
  <si>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</si>
  <si>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</si>
  <si>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</si>
  <si>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</si>
  <si>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</si>
  <si>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</si>
  <si>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</si>
  <si>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</si>
  <si>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</si>
  <si>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</si>
  <si>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</si>
  <si>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</si>
  <si>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</si>
  <si>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</si>
  <si>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</si>
  <si>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</si>
  <si>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</si>
  <si>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</si>
  <si>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</si>
  <si>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</si>
  <si>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</si>
  <si>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</si>
  <si>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</si>
  <si>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</si>
  <si>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</si>
  <si>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</si>
  <si>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</si>
  <si>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</si>
  <si>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</si>
  <si>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</si>
  <si>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</si>
  <si>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</si>
  <si>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</si>
  <si>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</si>
  <si>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</si>
  <si>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</si>
  <si>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</si>
  <si>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</si>
  <si>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</si>
  <si>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</si>
  <si>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</si>
  <si>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</si>
  <si>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</si>
  <si>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</si>
  <si>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</si>
  <si>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</si>
  <si>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</si>
  <si>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</si>
  <si>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</si>
  <si>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</si>
  <si>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</si>
  <si>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</si>
  <si>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</si>
  <si>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</si>
  <si>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</si>
  <si>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</si>
  <si>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</si>
  <si>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</si>
  <si>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</si>
  <si>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</si>
  <si>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</si>
  <si>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</si>
  <si>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</si>
  <si>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</si>
  <si>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</si>
  <si>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</si>
  <si>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</si>
  <si>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</si>
  <si>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</si>
  <si>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</si>
  <si>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</si>
  <si>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</si>
  <si>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</si>
  <si>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</si>
  <si>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</si>
  <si>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</si>
  <si>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</si>
  <si>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</si>
  <si>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</si>
  <si>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</si>
  <si>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</si>
  <si>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</si>
  <si>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</si>
  <si>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</si>
  <si>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</si>
  <si>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</si>
  <si>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</si>
  <si>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</si>
  <si>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</si>
  <si>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</si>
  <si>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</si>
  <si>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</si>
  <si>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</si>
  <si>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</si>
  <si>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</si>
  <si>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</si>
  <si>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</si>
  <si>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</si>
  <si>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</si>
  <si>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</si>
  <si>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</si>
  <si>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</si>
  <si>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</si>
  <si>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</si>
  <si>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</si>
  <si>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</si>
  <si>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</si>
  <si>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</si>
  <si>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</si>
  <si>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</si>
  <si>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</si>
  <si>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</si>
  <si>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</si>
  <si>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</si>
  <si>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</si>
  <si>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</si>
  <si>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</si>
  <si>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</si>
  <si>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</si>
  <si>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</si>
  <si>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</si>
  <si>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</si>
  <si>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</si>
  <si>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</si>
  <si>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</si>
  <si>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</si>
  <si>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</si>
  <si>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</si>
  <si>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</si>
  <si>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</si>
  <si>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</si>
  <si>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</si>
  <si>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</si>
  <si>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</si>
  <si>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</si>
  <si>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</si>
  <si>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</si>
  <si>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</si>
  <si>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</si>
  <si>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</si>
  <si>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</si>
  <si>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</si>
  <si>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</si>
  <si>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</si>
  <si>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</si>
  <si>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</si>
  <si>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</si>
  <si>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</si>
  <si>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</si>
  <si>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</si>
  <si>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</si>
  <si>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</si>
  <si>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</si>
  <si>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</si>
  <si>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</si>
  <si>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</si>
  <si>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</si>
  <si>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</si>
  <si>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</si>
  <si>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</si>
  <si>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</si>
  <si>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</si>
  <si>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</si>
  <si>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</si>
  <si>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</si>
  <si>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</si>
  <si>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</si>
  <si>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</si>
  <si>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</si>
  <si>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</si>
  <si>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</si>
  <si>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</si>
  <si>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</si>
  <si>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</si>
  <si>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</si>
  <si>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</si>
  <si>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</si>
  <si>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</si>
  <si>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</si>
  <si>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</si>
  <si>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</si>
  <si>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</si>
  <si>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</si>
  <si>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</si>
  <si>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</si>
  <si>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</si>
  <si>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</si>
  <si>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</si>
  <si>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</si>
  <si>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</si>
  <si>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</si>
  <si>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</si>
  <si>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</si>
  <si>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</si>
  <si>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</si>
  <si>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</si>
  <si>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</si>
  <si>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</si>
  <si>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</si>
  <si>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</si>
  <si>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</si>
  <si>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</si>
  <si>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</si>
  <si>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</si>
  <si>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</si>
  <si>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</si>
  <si>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</si>
  <si>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</si>
  <si>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</si>
  <si>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</si>
  <si>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</si>
  <si>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</si>
  <si>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</si>
  <si>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</si>
  <si>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</si>
  <si>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</si>
  <si>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</si>
  <si>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</si>
  <si>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</si>
  <si>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</si>
  <si>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</si>
  <si>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</si>
  <si>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</si>
  <si>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</si>
  <si>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</si>
  <si>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</si>
  <si>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</si>
  <si>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</si>
  <si>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</si>
  <si>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</si>
  <si>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</si>
  <si>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</si>
  <si>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</si>
  <si>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</si>
  <si>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</si>
  <si>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</si>
  <si>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</si>
  <si>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</si>
  <si>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</si>
  <si>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</si>
  <si>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</si>
  <si>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</si>
  <si>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</si>
  <si>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</si>
  <si>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</si>
  <si>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</si>
  <si>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</si>
  <si>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</si>
  <si>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</si>
  <si>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</si>
  <si>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</si>
  <si>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</si>
  <si>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</si>
  <si>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</si>
  <si>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</si>
  <si>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</si>
  <si>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</si>
  <si>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</si>
  <si>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</si>
  <si>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</si>
  <si>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</si>
  <si>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</si>
  <si>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</si>
  <si>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</si>
  <si>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</si>
  <si>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</si>
  <si>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</si>
  <si>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</si>
  <si>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</si>
  <si>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</si>
  <si>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</si>
  <si>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</si>
  <si>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</si>
  <si>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</si>
  <si>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</si>
  <si>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</si>
  <si>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</si>
  <si>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</si>
  <si>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</si>
  <si>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</si>
  <si>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</si>
  <si>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</si>
  <si>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</si>
  <si>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</si>
  <si>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</si>
  <si>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</si>
  <si>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</si>
  <si>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</si>
  <si>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</si>
  <si>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</si>
  <si>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</si>
  <si>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</si>
  <si>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</si>
  <si>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</si>
  <si>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</si>
  <si>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</si>
  <si>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</si>
  <si>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</si>
  <si>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</si>
  <si>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</si>
  <si>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</si>
  <si>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</si>
  <si>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</si>
  <si>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</si>
  <si>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</si>
  <si>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</si>
  <si>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</si>
  <si>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</si>
  <si>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</si>
  <si>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</si>
  <si>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</si>
  <si>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</si>
  <si>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</si>
  <si>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</si>
  <si>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</si>
  <si>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</si>
  <si>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</si>
  <si>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</si>
  <si>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</si>
  <si>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</si>
  <si>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</si>
  <si>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</si>
  <si>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</si>
  <si>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</si>
  <si>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</si>
  <si>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</si>
  <si>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</si>
  <si>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</si>
  <si>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</si>
  <si>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</si>
  <si>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</si>
  <si>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</si>
  <si>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</si>
  <si>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</si>
  <si>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</si>
  <si>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</si>
  <si>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</si>
  <si>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</si>
  <si>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</si>
  <si>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</si>
  <si>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</si>
  <si>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</si>
  <si>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</si>
  <si>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</si>
  <si>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</si>
  <si>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</si>
  <si>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</si>
  <si>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</si>
  <si>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</si>
  <si>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</si>
  <si>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</si>
  <si>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</si>
  <si>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</si>
  <si>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</si>
  <si>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</si>
  <si>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</si>
  <si>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</si>
  <si>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</si>
  <si>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</si>
  <si>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</si>
  <si>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</si>
  <si>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</si>
  <si>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</si>
  <si>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</si>
  <si>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</si>
  <si>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</si>
  <si>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</si>
  <si>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</si>
  <si>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</si>
  <si>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</si>
  <si>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</si>
  <si>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</si>
  <si>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</si>
  <si>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</si>
  <si>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</si>
  <si>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</si>
  <si>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</si>
  <si>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</si>
  <si>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</si>
  <si>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</si>
  <si>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</si>
  <si>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</si>
  <si>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</si>
  <si>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</si>
  <si>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</si>
  <si>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</si>
  <si>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</si>
  <si>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</si>
  <si>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</si>
  <si>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</si>
  <si>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</si>
  <si>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</si>
  <si>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</si>
  <si>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</si>
  <si>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</si>
  <si>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</si>
  <si>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</si>
  <si>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</si>
  <si>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</si>
  <si>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</si>
  <si>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</si>
  <si>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</si>
  <si>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</si>
  <si>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</si>
  <si>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</si>
  <si>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</si>
  <si>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</si>
  <si>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</si>
  <si>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</si>
  <si>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</si>
  <si>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</si>
  <si>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</si>
  <si>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</si>
  <si>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</si>
  <si>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</si>
  <si>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</si>
  <si>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</si>
  <si>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</si>
  <si>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</si>
  <si>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</si>
  <si>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</si>
  <si>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</si>
  <si>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</si>
  <si>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</si>
  <si>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</si>
  <si>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</si>
  <si>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</si>
  <si>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</si>
  <si>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</si>
  <si>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</si>
  <si>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</si>
  <si>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</si>
  <si>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</si>
  <si>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</si>
  <si>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</si>
  <si>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</si>
  <si>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</si>
  <si>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</si>
  <si>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</si>
  <si>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</si>
  <si>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</si>
  <si>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</si>
  <si>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</si>
  <si>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</si>
  <si>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</si>
  <si>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</si>
  <si>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</si>
  <si>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</si>
  <si>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</si>
  <si>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</si>
  <si>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</si>
  <si>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</si>
  <si>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</si>
  <si>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</si>
  <si>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</si>
  <si>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</si>
  <si>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</si>
  <si>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</si>
  <si>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</si>
  <si>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</si>
  <si>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</si>
  <si>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</si>
  <si>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</si>
  <si>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</si>
  <si>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</si>
  <si>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</si>
  <si>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</si>
  <si>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</si>
  <si>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</si>
  <si>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</si>
  <si>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</si>
  <si>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</si>
  <si>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</si>
  <si>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</si>
  <si>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</si>
  <si>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</si>
  <si>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</si>
  <si>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</si>
  <si>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</si>
  <si>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</si>
  <si>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</si>
  <si>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</si>
  <si>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</si>
  <si>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</si>
  <si>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</si>
  <si>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</si>
  <si>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</si>
  <si>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</si>
  <si>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</si>
  <si>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</si>
  <si>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</si>
  <si>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</si>
  <si>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</si>
  <si>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</si>
  <si>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</si>
  <si>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</si>
  <si>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</si>
  <si>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</si>
  <si>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</si>
  <si>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</si>
  <si>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</si>
  <si>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</si>
  <si>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</si>
  <si>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</si>
  <si>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</si>
  <si>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</si>
  <si>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</si>
  <si>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</si>
  <si>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</si>
  <si>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</si>
  <si>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</si>
  <si>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</si>
  <si>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</si>
  <si>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</si>
  <si>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</si>
  <si>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</si>
  <si>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</si>
  <si>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</si>
  <si>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</si>
  <si>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</si>
  <si>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</si>
  <si>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</si>
  <si>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</si>
  <si>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</si>
  <si>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</si>
  <si>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</si>
  <si>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</si>
  <si>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</si>
  <si>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</si>
  <si>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</si>
  <si>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</si>
  <si>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</si>
  <si>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</si>
  <si>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</si>
  <si>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</si>
  <si>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</si>
  <si>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</si>
  <si>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</si>
  <si>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</si>
  <si>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</si>
  <si>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</si>
  <si>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</si>
  <si>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</si>
  <si>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</si>
  <si>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</si>
  <si>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</si>
  <si>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</si>
  <si>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</si>
  <si>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</si>
  <si>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</si>
  <si>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</si>
  <si>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</si>
  <si>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</si>
  <si>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</si>
  <si>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</si>
  <si>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</si>
  <si>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</si>
  <si>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</si>
  <si>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</si>
  <si>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</si>
  <si>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</si>
  <si>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</si>
  <si>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</si>
  <si>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</si>
  <si>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</si>
  <si>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</si>
  <si>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</si>
  <si>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</si>
  <si>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</si>
  <si>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</si>
  <si>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</si>
  <si>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</si>
  <si>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</si>
  <si>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</si>
  <si>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</si>
  <si>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</si>
  <si>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</si>
  <si>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</si>
  <si>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</si>
  <si>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</si>
  <si>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</si>
  <si>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</si>
  <si>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</si>
  <si>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</si>
  <si>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</si>
  <si>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</si>
  <si>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</si>
  <si>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</si>
  <si>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</si>
  <si>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</si>
  <si>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</si>
  <si>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</si>
  <si>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</si>
  <si>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</si>
  <si>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</si>
  <si>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</si>
  <si>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</si>
  <si>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</si>
  <si>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</si>
  <si>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</si>
  <si>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</si>
  <si>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</si>
  <si>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</si>
  <si>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</si>
  <si>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</si>
  <si>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</si>
  <si>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</si>
  <si>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</si>
  <si>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</si>
  <si>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</si>
  <si>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</si>
  <si>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</si>
  <si>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</si>
  <si>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</si>
  <si>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</si>
  <si>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</si>
  <si>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</si>
  <si>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</si>
  <si>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</si>
  <si>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</si>
  <si>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</si>
  <si>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</si>
  <si>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</si>
  <si>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</si>
  <si>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</si>
  <si>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</si>
  <si>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</si>
  <si>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</si>
  <si>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</si>
  <si>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</si>
  <si>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</si>
  <si>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</si>
  <si>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</si>
  <si>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</si>
  <si>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</si>
  <si>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</si>
  <si>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</si>
  <si>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</si>
  <si>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</si>
  <si>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</si>
  <si>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</si>
  <si>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</si>
  <si>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</si>
  <si>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</si>
  <si>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</si>
  <si>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</si>
  <si>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</si>
  <si>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</si>
  <si>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</si>
  <si>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</si>
  <si>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</si>
  <si>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</si>
  <si>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</si>
  <si>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</si>
  <si>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</si>
  <si>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</si>
  <si>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</si>
  <si>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</si>
  <si>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</si>
  <si>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</si>
  <si>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</si>
  <si>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</si>
  <si>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</si>
  <si>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</si>
  <si>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</si>
  <si>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</si>
  <si>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</si>
  <si>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</si>
  <si>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</si>
  <si>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</si>
  <si>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</si>
  <si>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</si>
  <si>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</si>
  <si>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</si>
  <si>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</si>
  <si>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</si>
  <si>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</si>
  <si>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</si>
  <si>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</si>
  <si>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</si>
  <si>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</si>
  <si>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</si>
  <si>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</si>
  <si>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</si>
  <si>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</si>
  <si>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</si>
  <si>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</si>
  <si>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</si>
  <si>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</si>
  <si>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</si>
  <si>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</si>
  <si>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</si>
  <si>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</si>
  <si>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</si>
  <si>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</si>
  <si>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</si>
  <si>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</si>
  <si>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</si>
  <si>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</si>
  <si>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</si>
  <si>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</si>
  <si>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</si>
  <si>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</si>
  <si>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</si>
  <si>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</si>
  <si>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</si>
  <si>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</si>
  <si>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</si>
  <si>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</si>
  <si>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</si>
  <si>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</si>
  <si>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</si>
  <si>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</si>
  <si>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</si>
  <si>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</si>
  <si>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</si>
  <si>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</si>
  <si>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</si>
  <si>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</si>
  <si>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</si>
  <si>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</si>
  <si>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</si>
  <si>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</si>
  <si>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</si>
  <si>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</si>
  <si>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</si>
  <si>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</si>
  <si>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</si>
  <si>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</si>
  <si>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</si>
  <si>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</si>
  <si>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</si>
  <si>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</si>
  <si>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</si>
  <si>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</si>
  <si>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</si>
  <si>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</si>
  <si>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</si>
  <si>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</si>
  <si>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</si>
  <si>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</si>
  <si>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</si>
  <si>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</si>
  <si>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</si>
  <si>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</si>
  <si>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</si>
  <si>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</si>
  <si>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</si>
  <si>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</si>
  <si>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</si>
  <si>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</si>
  <si>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</si>
  <si>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</si>
  <si>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</si>
  <si>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</si>
  <si>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</si>
  <si>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</si>
  <si>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</si>
  <si>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</si>
  <si>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</si>
  <si>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</si>
  <si>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</si>
  <si>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</si>
  <si>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</si>
  <si>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</si>
  <si>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</si>
  <si>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</si>
  <si>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</si>
  <si>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</si>
  <si>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</si>
  <si>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</si>
  <si>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</si>
  <si>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</si>
  <si>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</si>
  <si>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</si>
  <si>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</si>
  <si>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</si>
  <si>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</si>
  <si>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</si>
  <si>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</si>
  <si>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</si>
  <si>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</si>
  <si>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</si>
  <si>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</si>
  <si>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</si>
  <si>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</si>
  <si>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</si>
  <si>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</si>
  <si>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</si>
  <si>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</si>
  <si>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</si>
  <si>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</si>
  <si>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</si>
  <si>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</si>
  <si>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</si>
  <si>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</si>
  <si>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</si>
  <si>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</si>
  <si>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</si>
  <si>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</si>
  <si>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</si>
  <si>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</si>
  <si>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</si>
  <si>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</si>
  <si>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</si>
  <si>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</si>
  <si>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</si>
  <si>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</si>
  <si>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</si>
  <si>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</si>
  <si>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</si>
  <si>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</si>
  <si>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</si>
  <si>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</si>
  <si>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</si>
  <si>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</si>
  <si>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</si>
  <si>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</si>
  <si>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</si>
  <si>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</si>
  <si>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</si>
  <si>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</si>
  <si>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</si>
  <si>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</si>
  <si>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</si>
  <si>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</si>
  <si>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</si>
  <si>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</si>
  <si>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</si>
  <si>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</si>
  <si>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</si>
  <si>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</si>
  <si>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</si>
  <si>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</si>
  <si>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</si>
  <si>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</si>
  <si>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</si>
  <si>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</si>
  <si>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</si>
  <si>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</si>
  <si>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</si>
  <si>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</si>
  <si>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</si>
  <si>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</si>
  <si>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</si>
  <si>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</si>
  <si>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</si>
  <si>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</si>
  <si>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</si>
  <si>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</si>
  <si>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</si>
  <si>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</si>
  <si>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</si>
  <si>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</si>
  <si>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</si>
  <si>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</si>
  <si>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</si>
  <si>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</si>
  <si>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</si>
  <si>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</si>
  <si>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</si>
  <si>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</si>
  <si>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</si>
  <si>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</si>
  <si>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</si>
  <si>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</si>
  <si>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</si>
  <si>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</si>
  <si>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</si>
  <si>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</si>
  <si>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</si>
  <si>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</si>
  <si>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</si>
  <si>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</si>
  <si>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</si>
  <si>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</si>
  <si>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</si>
  <si>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</si>
  <si>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</si>
  <si>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</si>
  <si>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</si>
  <si>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</si>
  <si>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</si>
  <si>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</si>
  <si>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</si>
  <si>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</si>
  <si>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</si>
  <si>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</si>
  <si>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</si>
  <si>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</si>
  <si>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</si>
  <si>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</si>
  <si>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</si>
  <si>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</si>
  <si>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</si>
  <si>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</si>
  <si>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</si>
  <si>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</si>
  <si>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</si>
  <si>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</si>
  <si>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</si>
  <si>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</si>
  <si>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</si>
  <si>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</si>
  <si>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</si>
  <si>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</si>
  <si>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</si>
  <si>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</si>
  <si>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</si>
  <si>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</si>
  <si>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</si>
  <si>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</si>
  <si>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</si>
  <si>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</si>
  <si>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</si>
  <si>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</si>
  <si>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</si>
  <si>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</si>
  <si>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</si>
  <si>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</si>
  <si>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</si>
  <si>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</si>
  <si>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</si>
  <si>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</si>
  <si>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</si>
  <si>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</si>
  <si>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</si>
  <si>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</si>
  <si>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</si>
  <si>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</si>
  <si>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</si>
  <si>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</si>
  <si>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</si>
  <si>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</si>
  <si>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</si>
  <si>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</si>
  <si>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</si>
  <si>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</si>
  <si>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</si>
  <si>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</si>
  <si>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</si>
  <si>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</si>
  <si>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</si>
  <si>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</si>
  <si>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</si>
  <si>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</si>
  <si>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</si>
  <si>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</si>
  <si>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</si>
  <si>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</si>
  <si>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</si>
  <si>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</si>
  <si>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</si>
  <si>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</si>
  <si>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</si>
  <si>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</si>
  <si>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</si>
  <si>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</si>
  <si>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</si>
  <si>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</si>
  <si>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</si>
  <si>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</si>
  <si>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</si>
  <si>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</si>
  <si>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</si>
  <si>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</si>
  <si>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</si>
  <si>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</si>
  <si>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</si>
  <si>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</si>
  <si>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</si>
  <si>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</si>
  <si>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</si>
  <si>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</si>
  <si>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</si>
  <si>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</si>
  <si>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</si>
  <si>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</si>
  <si>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</si>
  <si>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</si>
  <si>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</si>
  <si>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</si>
  <si>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</si>
  <si>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</si>
  <si>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</si>
  <si>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</si>
  <si>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</si>
  <si>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</si>
  <si>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</si>
  <si>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</si>
  <si>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</si>
  <si>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</si>
  <si>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</si>
  <si>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</si>
  <si>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</si>
  <si>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</si>
  <si>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</si>
  <si>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</si>
  <si>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</si>
  <si>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</si>
  <si>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</si>
  <si>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</si>
  <si>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</si>
  <si>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</si>
  <si>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</si>
  <si>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</si>
  <si>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</si>
  <si>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</si>
  <si>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</si>
  <si>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</si>
  <si>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</si>
  <si>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</si>
  <si>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</si>
  <si>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</si>
  <si>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</si>
  <si>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</si>
  <si>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</si>
  <si>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</si>
  <si>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</si>
  <si>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</si>
  <si>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</si>
  <si>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</si>
  <si>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</si>
  <si>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</si>
  <si>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</si>
  <si>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</si>
  <si>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</si>
  <si>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</si>
  <si>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</si>
  <si>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</si>
  <si>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</si>
  <si>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</si>
  <si>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</si>
  <si>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</si>
  <si>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</si>
  <si>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</si>
  <si>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</si>
  <si>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</si>
  <si>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</si>
  <si>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</si>
  <si>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</si>
  <si>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</si>
  <si>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</si>
  <si>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</si>
  <si>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</si>
  <si>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</si>
  <si>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</si>
  <si>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</si>
  <si>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</si>
  <si>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</si>
  <si>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</si>
  <si>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</si>
  <si>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</si>
  <si>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</si>
  <si>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</si>
  <si>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</si>
  <si>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</si>
  <si>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</si>
  <si>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</si>
  <si>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</si>
  <si>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</si>
  <si>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</si>
  <si>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</si>
  <si>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</si>
  <si>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</si>
  <si>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</si>
  <si>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</si>
  <si>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</si>
  <si>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</si>
  <si>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</si>
  <si>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</si>
  <si>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</si>
  <si>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</si>
  <si>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</si>
  <si>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</si>
  <si>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</si>
  <si>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</si>
  <si>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</si>
  <si>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</si>
  <si>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</si>
  <si>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</si>
  <si>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</si>
  <si>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</si>
  <si>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</si>
  <si>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</si>
  <si>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</si>
  <si>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</si>
  <si>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</si>
  <si>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</si>
  <si>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</si>
  <si>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</si>
  <si>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</si>
  <si>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</si>
  <si>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</si>
  <si>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</si>
  <si>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</si>
  <si>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</si>
  <si>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</si>
  <si>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</si>
  <si>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</si>
  <si>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</si>
  <si>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</si>
  <si>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</si>
  <si>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</si>
  <si>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</si>
  <si>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</si>
  <si>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</si>
  <si>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</si>
  <si>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</si>
  <si>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</si>
  <si>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</si>
  <si>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</si>
  <si>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</si>
  <si>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</si>
  <si>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</si>
  <si>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</si>
  <si>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</si>
  <si>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</si>
  <si>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</si>
  <si>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</si>
  <si>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</si>
  <si>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</si>
  <si>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</si>
  <si>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</si>
  <si>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</si>
  <si>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</si>
  <si>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</si>
  <si>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</si>
  <si>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</si>
  <si>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</si>
  <si>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</si>
  <si>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</si>
  <si>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</si>
  <si>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</si>
  <si>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</si>
  <si>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</si>
  <si>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</si>
  <si>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</si>
  <si>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</si>
  <si>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</si>
  <si>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</si>
  <si>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</si>
  <si>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</si>
  <si>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</si>
  <si>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</si>
  <si>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</si>
  <si>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</si>
  <si>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</si>
  <si>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</si>
  <si>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</si>
  <si>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</si>
  <si>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</si>
  <si>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</si>
  <si>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</si>
  <si>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</si>
  <si>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</si>
  <si>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</si>
  <si>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</si>
  <si>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</si>
  <si>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</si>
  <si>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</si>
  <si>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</si>
  <si>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</si>
  <si>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</si>
  <si>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</si>
  <si>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</si>
  <si>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</si>
  <si>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</si>
  <si>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</si>
  <si>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</si>
  <si>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</si>
  <si>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</si>
  <si>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</si>
  <si>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</si>
  <si>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</si>
  <si>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</si>
  <si>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</si>
  <si>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</si>
  <si>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</si>
  <si>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</si>
  <si>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</si>
  <si>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</si>
  <si>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</si>
  <si>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</si>
  <si>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</si>
  <si>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</si>
  <si>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</si>
  <si>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</si>
  <si>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</si>
  <si>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</si>
  <si>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</si>
  <si>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</si>
  <si>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</si>
  <si>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</si>
  <si>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</si>
  <si>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</si>
  <si>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</si>
  <si>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</si>
  <si>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</si>
  <si>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</si>
  <si>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</si>
  <si>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</si>
  <si>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</si>
  <si>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</si>
  <si>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</si>
  <si>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</si>
  <si>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</si>
  <si>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</si>
  <si>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</si>
  <si>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</si>
  <si>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</si>
  <si>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</si>
  <si>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</si>
  <si>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</si>
  <si>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</si>
  <si>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</si>
  <si>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</si>
  <si>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</si>
  <si>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</si>
  <si>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</si>
  <si>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</si>
  <si>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</si>
  <si>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</si>
  <si>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</si>
  <si>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</si>
  <si>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</si>
  <si>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</si>
  <si>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</si>
  <si>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</si>
  <si>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</si>
  <si>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</si>
  <si>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</si>
  <si>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</si>
  <si>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</si>
  <si>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</si>
  <si>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</si>
  <si>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</si>
  <si>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</si>
  <si>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</si>
  <si>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</si>
  <si>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</si>
  <si>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</si>
  <si>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</si>
  <si>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</si>
  <si>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</si>
  <si>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</si>
  <si>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</si>
  <si>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</si>
  <si>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</si>
  <si>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</si>
  <si>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</si>
  <si>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</si>
  <si>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</si>
  <si>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</si>
  <si>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</si>
  <si>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</si>
  <si>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</si>
  <si>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</si>
  <si>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</si>
  <si>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</si>
  <si>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</si>
  <si>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</si>
  <si>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</si>
  <si>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</si>
  <si>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</si>
  <si>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</si>
  <si>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</si>
  <si>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</si>
  <si>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</si>
  <si>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</si>
  <si>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</si>
  <si>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</si>
  <si>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</si>
  <si>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</si>
  <si>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</si>
  <si>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</si>
  <si>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</si>
  <si>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</si>
  <si>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</si>
  <si>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</si>
  <si>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</si>
  <si>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</si>
  <si>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</si>
  <si>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</si>
  <si>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</si>
  <si>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</si>
  <si>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</si>
  <si>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</si>
  <si>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</si>
  <si>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</si>
  <si>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</si>
  <si>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</si>
  <si>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</si>
  <si>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</si>
  <si>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</si>
  <si>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</si>
  <si>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</si>
  <si>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</si>
  <si>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</si>
  <si>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</si>
  <si>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</si>
  <si>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</si>
  <si>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</si>
  <si>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</si>
  <si>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</si>
  <si>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</si>
  <si>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</si>
  <si>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</si>
  <si>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</si>
  <si>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</si>
  <si>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</si>
  <si>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</si>
  <si>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</si>
  <si>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</si>
  <si>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</si>
  <si>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</si>
  <si>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</si>
  <si>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</si>
  <si>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</si>
  <si>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</si>
  <si>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</si>
  <si>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</si>
  <si>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</si>
  <si>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</si>
  <si>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</si>
  <si>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</si>
  <si>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</si>
  <si>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</si>
  <si>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</si>
  <si>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</si>
  <si>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</si>
  <si>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</si>
  <si>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</si>
  <si>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</si>
  <si>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</si>
  <si>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</si>
  <si>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</si>
  <si>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</si>
  <si>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</si>
  <si>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</si>
  <si>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</si>
  <si>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</si>
  <si>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</si>
  <si>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</si>
  <si>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</si>
  <si>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</si>
  <si>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</si>
  <si>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</si>
  <si>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</si>
  <si>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</si>
  <si>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</si>
  <si>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</si>
  <si>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</si>
  <si>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</si>
  <si>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</si>
  <si>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</si>
  <si>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</si>
  <si>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</si>
  <si>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</si>
  <si>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</si>
  <si>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</si>
  <si>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</si>
  <si>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</si>
  <si>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</si>
  <si>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</si>
  <si>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</si>
  <si>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</si>
  <si>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</si>
  <si>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</si>
  <si>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</si>
  <si>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</si>
  <si>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</si>
  <si>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</si>
  <si>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</si>
  <si>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</si>
  <si>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</si>
  <si>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</si>
  <si>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</si>
  <si>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</si>
  <si>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</si>
  <si>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</si>
  <si>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</si>
  <si>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</si>
  <si>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</si>
  <si>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</si>
  <si>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</si>
  <si>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</si>
  <si>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</si>
  <si>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</si>
  <si>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</si>
  <si>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</si>
  <si>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</si>
  <si>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</si>
  <si>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</si>
  <si>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</si>
  <si>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</si>
  <si>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</si>
  <si>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</si>
  <si>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</si>
  <si>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</si>
  <si>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</si>
  <si>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</si>
  <si>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</si>
  <si>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</si>
  <si>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</si>
  <si>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</si>
  <si>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</si>
  <si>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</si>
  <si>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</si>
  <si>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</si>
  <si>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</si>
  <si>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</si>
  <si>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</si>
  <si>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</si>
  <si>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</si>
  <si>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</si>
  <si>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</si>
  <si>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</si>
  <si>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</si>
  <si>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</si>
  <si>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</si>
  <si>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</si>
  <si>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</si>
  <si>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</si>
  <si>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</si>
  <si>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</si>
  <si>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</si>
  <si>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</si>
  <si>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</si>
  <si>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</si>
  <si>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</si>
  <si>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</si>
  <si>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</si>
  <si>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</si>
  <si>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</si>
  <si>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</si>
  <si>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</si>
  <si>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</si>
  <si>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</si>
  <si>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</si>
  <si>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</si>
  <si>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</si>
  <si>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</si>
  <si>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</si>
  <si>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</si>
  <si>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</si>
  <si>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</si>
  <si>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</si>
  <si>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</si>
  <si>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</si>
  <si>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</si>
  <si>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</si>
  <si>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</si>
  <si>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</si>
  <si>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</si>
  <si>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</si>
  <si>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</si>
  <si>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</si>
  <si>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</si>
  <si>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</si>
  <si>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</si>
  <si>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</si>
  <si>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</si>
  <si>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</si>
  <si>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</si>
  <si>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</si>
  <si>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</si>
  <si>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</si>
  <si>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</si>
  <si>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</si>
  <si>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</si>
  <si>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</si>
  <si>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</si>
  <si>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</si>
  <si>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</si>
  <si>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</si>
  <si>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</si>
  <si>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</si>
  <si>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</si>
  <si>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</si>
  <si>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</si>
  <si>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</si>
  <si>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</si>
  <si>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</si>
  <si>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</si>
  <si>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</si>
  <si>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</si>
  <si>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</si>
  <si>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</si>
  <si>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</si>
  <si>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</si>
  <si>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</si>
  <si>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</si>
  <si>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</si>
  <si>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</si>
  <si>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</si>
  <si>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</si>
  <si>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</si>
  <si>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</si>
  <si>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</si>
  <si>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</si>
  <si>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</si>
  <si>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</si>
  <si>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</si>
  <si>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</si>
  <si>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</si>
  <si>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</si>
  <si>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</si>
  <si>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</si>
  <si>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</si>
  <si>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</si>
  <si>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</si>
  <si>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</si>
  <si>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</si>
  <si>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</si>
  <si>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</si>
  <si>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</si>
  <si>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</si>
  <si>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</si>
  <si>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</si>
  <si>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</si>
  <si>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</si>
  <si>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</si>
  <si>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</si>
  <si>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</si>
  <si>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</si>
  <si>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</si>
  <si>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</si>
  <si>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</si>
  <si>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</si>
  <si>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</si>
  <si>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</si>
  <si>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</si>
  <si>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</si>
  <si>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</si>
  <si>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</si>
  <si>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</si>
  <si>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</si>
  <si>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</si>
  <si>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</si>
  <si>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</si>
  <si>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</si>
  <si>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</si>
  <si>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</si>
  <si>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</si>
  <si>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</si>
  <si>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</si>
  <si>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</si>
  <si>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</si>
  <si>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</si>
  <si>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</si>
  <si>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</si>
  <si>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</si>
  <si>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</si>
  <si>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</si>
  <si>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</si>
  <si>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</si>
  <si>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</si>
  <si>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</si>
  <si>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</si>
  <si>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</si>
  <si>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</si>
  <si>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</si>
  <si>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</si>
  <si>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</si>
  <si>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</si>
  <si>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</si>
  <si>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</si>
  <si>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</si>
  <si>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</si>
  <si>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</si>
  <si>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</si>
  <si>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</si>
  <si>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</si>
  <si>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</si>
  <si>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</si>
  <si>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</si>
  <si>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</si>
  <si>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</si>
  <si>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</si>
  <si>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</si>
  <si>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</si>
  <si>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</si>
  <si>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</si>
  <si>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</si>
  <si>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</si>
  <si>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</si>
  <si>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</si>
  <si>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</si>
  <si>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</si>
  <si>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</si>
  <si>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</si>
  <si>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</si>
  <si>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</si>
  <si>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</si>
  <si>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</si>
  <si>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</si>
  <si>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</si>
  <si>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</si>
  <si>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</si>
  <si>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</si>
  <si>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</si>
  <si>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</si>
  <si>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</si>
  <si>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</si>
  <si>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</si>
  <si>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</si>
  <si>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</si>
  <si>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</si>
  <si>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</si>
  <si>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</si>
  <si>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</si>
  <si>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</si>
  <si>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</si>
  <si>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</si>
  <si>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</si>
  <si>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</si>
  <si>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</si>
  <si>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</si>
  <si>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</si>
  <si>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</si>
  <si>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</si>
  <si>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</si>
  <si>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</si>
  <si>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</si>
  <si>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</si>
  <si>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</si>
  <si>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</si>
  <si>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</si>
  <si>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</si>
  <si>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</si>
  <si>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</si>
  <si>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</si>
  <si>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</si>
  <si>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</si>
  <si>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</si>
  <si>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</si>
  <si>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</si>
  <si>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</si>
  <si>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</si>
  <si>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</si>
  <si>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</si>
  <si>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</si>
  <si>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</si>
  <si>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</si>
  <si>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</si>
  <si>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</si>
  <si>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</si>
  <si>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</si>
  <si>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</si>
  <si>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</si>
  <si>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</si>
  <si>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</si>
  <si>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</si>
  <si>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</si>
  <si>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</si>
  <si>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</si>
  <si>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</si>
  <si>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</si>
  <si>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</si>
  <si>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</si>
  <si>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</si>
  <si>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</si>
  <si>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</si>
  <si>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</si>
  <si>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</si>
  <si>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</si>
  <si>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</si>
  <si>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</si>
  <si>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</si>
  <si>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</si>
  <si>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</si>
  <si>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</si>
  <si>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</si>
  <si>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</si>
  <si>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</si>
  <si>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</si>
  <si>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</si>
  <si>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</si>
  <si>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</si>
  <si>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</si>
  <si>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</si>
  <si>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</si>
  <si>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</si>
  <si>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</si>
  <si>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</si>
  <si>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</si>
  <si>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</si>
  <si>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</si>
  <si>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</si>
  <si>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</si>
  <si>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</si>
  <si>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</si>
  <si>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</si>
  <si>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</si>
  <si>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</si>
  <si>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</si>
  <si>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</si>
  <si>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</si>
  <si>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</si>
  <si>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</si>
  <si>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</si>
  <si>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</si>
  <si>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</si>
  <si>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</si>
  <si>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</si>
  <si>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</si>
  <si>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</si>
  <si>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</si>
  <si>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</si>
  <si>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</si>
  <si>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</si>
  <si>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</si>
  <si>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</si>
  <si>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</si>
  <si>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</si>
  <si>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</si>
  <si>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</si>
  <si>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</si>
  <si>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</si>
  <si>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</si>
  <si>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</si>
  <si>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</si>
  <si>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</si>
  <si>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</si>
  <si>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</si>
  <si>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</si>
  <si>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</si>
  <si>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</si>
  <si>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</si>
  <si>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</si>
  <si>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</si>
  <si>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</si>
  <si>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</si>
  <si>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</si>
  <si>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</si>
  <si>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</si>
  <si>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</si>
  <si>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</si>
  <si>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</si>
  <si>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</si>
  <si>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</si>
  <si>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</si>
  <si>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</si>
  <si>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</si>
  <si>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</si>
  <si>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</si>
  <si>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</si>
  <si>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</si>
  <si>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</si>
  <si>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</si>
  <si>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</si>
  <si>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</si>
  <si>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</si>
  <si>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</si>
  <si>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</si>
  <si>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</si>
  <si>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</si>
  <si>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</si>
  <si>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</si>
  <si>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</si>
  <si>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</si>
  <si>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</si>
  <si>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</si>
  <si>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</si>
  <si>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</si>
  <si>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</si>
  <si>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</si>
  <si>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</si>
  <si>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</si>
  <si>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</si>
  <si>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</si>
  <si>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</si>
  <si>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</si>
  <si>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</si>
  <si>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</si>
  <si>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</si>
  <si>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</si>
  <si>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</si>
  <si>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</si>
  <si>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</si>
  <si>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</si>
  <si>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</si>
  <si>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</si>
  <si>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</si>
  <si>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</si>
  <si>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</si>
  <si>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</si>
  <si>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</si>
  <si>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</si>
  <si>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</si>
  <si>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</si>
  <si>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</si>
  <si>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</si>
  <si>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</si>
  <si>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</si>
  <si>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</si>
  <si>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</si>
  <si>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</si>
  <si>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</si>
  <si>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</si>
  <si>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</si>
  <si>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</si>
  <si>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</si>
  <si>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</si>
  <si>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</si>
  <si>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</si>
  <si>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</si>
  <si>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</si>
  <si>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</si>
  <si>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</si>
  <si>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</si>
  <si>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</si>
  <si>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</si>
  <si>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</si>
  <si>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</si>
  <si>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</si>
  <si>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</si>
  <si>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</si>
  <si>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</si>
  <si>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</si>
  <si>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</si>
  <si>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</si>
  <si>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</si>
  <si>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</si>
  <si>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</si>
  <si>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</si>
  <si>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</si>
  <si>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</si>
  <si>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</si>
  <si>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</si>
  <si>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</si>
  <si>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</si>
  <si>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</si>
  <si>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</si>
  <si>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</si>
  <si>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</si>
  <si>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</si>
  <si>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</si>
  <si>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</si>
  <si>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</si>
  <si>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</si>
  <si>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</si>
  <si>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</si>
  <si>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</si>
  <si>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</si>
  <si>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</si>
  <si>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</si>
  <si>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</si>
  <si>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</si>
  <si>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</si>
  <si>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</si>
  <si>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</si>
  <si>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</si>
  <si>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</si>
  <si>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</si>
  <si>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</si>
  <si>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</si>
  <si>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</si>
  <si>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</si>
  <si>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</si>
  <si>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</si>
  <si>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</si>
  <si>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</si>
  <si>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</si>
  <si>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</si>
  <si>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</si>
  <si>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</si>
  <si>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</si>
  <si>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</si>
  <si>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</si>
  <si>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</si>
  <si>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</si>
  <si>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</si>
  <si>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</si>
  <si>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</si>
  <si>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</si>
  <si>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</si>
  <si>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</si>
  <si>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</si>
  <si>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</si>
  <si>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</si>
  <si>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</si>
  <si>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</si>
  <si>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</si>
  <si>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</si>
  <si>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</si>
  <si>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</si>
  <si>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</si>
  <si>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</si>
  <si>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</si>
  <si>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</si>
  <si>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</si>
  <si>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</si>
  <si>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</si>
  <si>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</si>
  <si>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</si>
  <si>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</si>
  <si>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</si>
  <si>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</si>
  <si>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</si>
  <si>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</si>
  <si>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</si>
  <si>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</si>
  <si>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</si>
  <si>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</si>
  <si>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</si>
  <si>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</si>
  <si>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</si>
  <si>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</si>
  <si>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</si>
  <si>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</si>
  <si>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</si>
  <si>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</si>
  <si>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</si>
  <si>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</si>
  <si>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</si>
  <si>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</si>
  <si>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</si>
  <si>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</si>
  <si>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</si>
  <si>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</si>
  <si>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</si>
  <si>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</si>
  <si>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</si>
  <si>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</si>
  <si>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</si>
  <si>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</si>
  <si>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</si>
  <si>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</si>
  <si>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</si>
  <si>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</si>
  <si>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</si>
  <si>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</si>
  <si>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</si>
  <si>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</si>
  <si>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</si>
  <si>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</si>
  <si>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</si>
  <si>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</si>
  <si>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</si>
  <si>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</si>
  <si>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</si>
  <si>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</si>
  <si>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</si>
  <si>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</si>
  <si>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</si>
  <si>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</si>
  <si>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</si>
  <si>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</si>
  <si>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</si>
  <si>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</si>
  <si>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</si>
  <si>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</si>
  <si>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</si>
  <si>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</si>
  <si>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</si>
  <si>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</si>
  <si>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</si>
  <si>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</si>
  <si>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</si>
  <si>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</si>
  <si>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</si>
  <si>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</si>
  <si>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</si>
  <si>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</si>
  <si>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</si>
  <si>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</si>
  <si>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</si>
  <si>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</si>
  <si>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</si>
  <si>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</si>
  <si>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</si>
  <si>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</si>
  <si>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</si>
  <si>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</si>
  <si>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</si>
  <si>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</si>
  <si>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</si>
  <si>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</si>
  <si>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</si>
  <si>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</si>
  <si>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</si>
  <si>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</si>
  <si>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</si>
  <si>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</si>
  <si>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</si>
  <si>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</si>
  <si>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</si>
  <si>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</si>
  <si>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</si>
  <si>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</si>
  <si>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</si>
  <si>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</si>
  <si>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</si>
  <si>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</si>
  <si>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</si>
  <si>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</si>
  <si>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</si>
  <si>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</si>
  <si>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</si>
  <si>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</si>
  <si>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</si>
  <si>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</si>
  <si>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</si>
  <si>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</si>
  <si>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</si>
  <si>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</si>
  <si>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</si>
  <si>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</si>
  <si>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</si>
  <si>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</si>
  <si>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</si>
  <si>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</si>
  <si>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</si>
  <si>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</si>
  <si>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</si>
  <si>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</si>
  <si>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</si>
  <si>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</si>
  <si>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</si>
  <si>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</si>
  <si>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</si>
  <si>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</si>
  <si>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</si>
  <si>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</si>
  <si>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</si>
  <si>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</si>
  <si>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</si>
  <si>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</si>
  <si>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</si>
  <si>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</si>
  <si>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</si>
  <si>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</si>
  <si>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</si>
  <si>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</si>
  <si>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</si>
  <si>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</si>
  <si>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</si>
  <si>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</si>
  <si>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</si>
  <si>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</si>
  <si>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</si>
  <si>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</si>
  <si>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</si>
  <si>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</si>
  <si>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</si>
  <si>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</si>
  <si>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</si>
  <si>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</si>
  <si>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</si>
  <si>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</si>
  <si>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</si>
  <si>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</si>
  <si>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</si>
  <si>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</si>
  <si>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</si>
  <si>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</si>
  <si>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</si>
  <si>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</si>
  <si>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</si>
  <si>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</si>
  <si>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</si>
  <si>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</si>
  <si>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</si>
  <si>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</si>
  <si>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</si>
  <si>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</si>
  <si>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</si>
  <si>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</si>
  <si>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</si>
  <si>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</si>
  <si>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</si>
  <si>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</si>
  <si>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</si>
  <si>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</si>
  <si>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</si>
  <si>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</si>
  <si>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</si>
  <si>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</si>
  <si>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</si>
  <si>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</si>
  <si>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</si>
  <si>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</si>
  <si>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</si>
  <si>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</si>
  <si>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</si>
  <si>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</si>
  <si>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</si>
  <si>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</si>
  <si>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</si>
  <si>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</si>
  <si>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</si>
  <si>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</si>
  <si>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</si>
  <si>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</si>
  <si>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</si>
  <si>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</si>
  <si>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</si>
  <si>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</si>
  <si>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</si>
  <si>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</si>
  <si>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</si>
  <si>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</si>
  <si>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</si>
  <si>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</si>
  <si>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</si>
  <si>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</si>
  <si>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</si>
  <si>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</si>
  <si>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</si>
  <si>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</si>
  <si>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</si>
  <si>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</si>
  <si>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</si>
  <si>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</si>
  <si>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</si>
  <si>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</si>
  <si>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</si>
  <si>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</si>
  <si>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</si>
  <si>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</si>
  <si>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</si>
  <si>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</si>
  <si>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</si>
  <si>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</si>
  <si>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</si>
  <si>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</si>
  <si>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</si>
  <si>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</si>
  <si>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</si>
  <si>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</si>
  <si>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</si>
  <si>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</si>
  <si>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</si>
  <si>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</si>
  <si>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</si>
  <si>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</si>
  <si>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</si>
  <si>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</si>
  <si>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</si>
  <si>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</si>
  <si>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</si>
  <si>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</si>
  <si>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</si>
  <si>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</si>
  <si>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</si>
  <si>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</si>
  <si>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</si>
  <si>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</si>
  <si>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</si>
  <si>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</si>
  <si>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</si>
  <si>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</si>
  <si>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</si>
  <si>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</si>
  <si>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</si>
  <si>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</si>
  <si>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</si>
  <si>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</si>
  <si>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</si>
  <si>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</si>
  <si>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</si>
  <si>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</si>
  <si>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</si>
  <si>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</si>
  <si>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</si>
  <si>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</si>
  <si>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</si>
  <si>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</si>
  <si>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</si>
  <si>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</si>
  <si>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</si>
  <si>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</si>
  <si>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</si>
  <si>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</si>
  <si>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</si>
  <si>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</si>
  <si>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</si>
  <si>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</si>
  <si>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</si>
  <si>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</si>
  <si>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</si>
  <si>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</si>
  <si>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</si>
  <si>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</si>
  <si>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</si>
  <si>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</si>
  <si>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</si>
  <si>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</si>
  <si>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</si>
  <si>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</si>
  <si>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</si>
  <si>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</si>
  <si>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</si>
  <si>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</si>
  <si>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</si>
  <si>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</si>
  <si>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</si>
  <si>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</si>
  <si>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</si>
  <si>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</si>
  <si>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</si>
  <si>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</si>
  <si>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</si>
  <si>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</si>
  <si>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</si>
  <si>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</si>
  <si>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</si>
  <si>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</si>
  <si>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</si>
  <si>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</si>
  <si>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</si>
  <si>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</si>
  <si>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</si>
  <si>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</si>
  <si>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</si>
  <si>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</si>
  <si>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</si>
  <si>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</si>
  <si>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</si>
  <si>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</si>
  <si>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</si>
  <si>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</si>
  <si>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</si>
  <si>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</si>
  <si>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</si>
  <si>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</si>
  <si>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</si>
  <si>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</si>
  <si>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</si>
  <si>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</si>
  <si>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</si>
  <si>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</si>
  <si>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</si>
  <si>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</si>
  <si>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</si>
  <si>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</si>
  <si>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</si>
  <si>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</si>
  <si>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</si>
  <si>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</si>
  <si>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</si>
  <si>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</si>
  <si>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</si>
  <si>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</si>
  <si>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</si>
  <si>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</si>
  <si>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</si>
  <si>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</si>
  <si>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</si>
  <si>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</si>
  <si>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</si>
  <si>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</si>
  <si>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</si>
  <si>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</si>
  <si>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</si>
  <si>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</si>
  <si>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</si>
  <si>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</si>
  <si>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</si>
  <si>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</si>
  <si>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</si>
  <si>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</si>
  <si>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</si>
  <si>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</si>
  <si>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</si>
  <si>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</si>
  <si>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</si>
  <si>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</si>
  <si>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</si>
  <si>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</si>
  <si>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</si>
  <si>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</si>
  <si>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</si>
  <si>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</si>
  <si>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</si>
  <si>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</si>
  <si>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</si>
  <si>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</si>
  <si>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</si>
  <si>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</si>
  <si>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</si>
  <si>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</si>
  <si>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</si>
  <si>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</si>
  <si>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</si>
  <si>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</si>
  <si>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</si>
  <si>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</si>
  <si>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</si>
  <si>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</si>
  <si>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</si>
  <si>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</si>
  <si>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</si>
  <si>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</si>
  <si>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</si>
  <si>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</si>
  <si>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</si>
  <si>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</si>
  <si>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</si>
  <si>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</si>
  <si>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</si>
  <si>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</si>
  <si>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</si>
  <si>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</si>
  <si>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</si>
  <si>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</si>
  <si>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</si>
  <si>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</si>
  <si>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</si>
  <si>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</si>
  <si>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</si>
  <si>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</si>
  <si>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</si>
  <si>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</si>
  <si>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</si>
  <si>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</si>
  <si>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</si>
  <si>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</si>
  <si>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</si>
  <si>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</si>
  <si>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</si>
  <si>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</si>
  <si>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</si>
  <si>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</si>
  <si>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</si>
  <si>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</si>
  <si>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</si>
  <si>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</si>
  <si>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</si>
  <si>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</si>
  <si>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</si>
  <si>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</si>
  <si>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</si>
  <si>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</si>
  <si>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</si>
  <si>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</si>
  <si>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</si>
  <si>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</si>
  <si>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</si>
  <si>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</si>
  <si>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</si>
  <si>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</si>
  <si>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</si>
  <si>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</si>
  <si>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</si>
  <si>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</si>
  <si>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</si>
  <si>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</si>
  <si>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</si>
  <si>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</si>
  <si>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</si>
  <si>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</si>
  <si>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</si>
  <si>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</si>
  <si>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</si>
  <si>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</si>
  <si>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</si>
  <si>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</si>
  <si>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</si>
  <si>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</si>
  <si>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</si>
  <si>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</si>
  <si>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</si>
  <si>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</si>
  <si>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</si>
  <si>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</si>
  <si>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</si>
  <si>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</si>
  <si>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</si>
  <si>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</si>
  <si>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</si>
  <si>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</si>
  <si>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</si>
  <si>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</si>
  <si>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</si>
  <si>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</si>
  <si>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</si>
  <si>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</si>
  <si>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</si>
  <si>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</si>
  <si>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</si>
  <si>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</si>
  <si>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</si>
  <si>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</si>
  <si>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</si>
  <si>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</si>
  <si>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</si>
  <si>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</si>
  <si>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</si>
  <si>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</si>
  <si>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</si>
  <si>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</si>
  <si>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</si>
  <si>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</si>
  <si>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</si>
  <si>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</si>
  <si>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</si>
  <si>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</si>
  <si>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</si>
  <si>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</si>
  <si>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</si>
  <si>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</si>
  <si>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</si>
  <si>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</si>
  <si>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</si>
  <si>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</si>
  <si>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</si>
  <si>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</si>
  <si>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</si>
  <si>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</si>
  <si>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</si>
  <si>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</si>
  <si>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</si>
  <si>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</si>
  <si>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</si>
  <si>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</si>
  <si>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</si>
  <si>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</si>
  <si>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</si>
  <si>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</si>
  <si>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</si>
  <si>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</si>
  <si>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</si>
  <si>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</si>
  <si>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</si>
  <si>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</si>
  <si>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</si>
  <si>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</si>
  <si>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</si>
  <si>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</si>
  <si>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</si>
  <si>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</si>
  <si>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</si>
  <si>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</si>
  <si>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</si>
  <si>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</si>
  <si>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</si>
  <si>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</si>
  <si>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</si>
  <si>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</si>
  <si>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</si>
  <si>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</si>
  <si>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</si>
  <si>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</si>
  <si>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</si>
  <si>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</si>
  <si>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</si>
  <si>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</si>
  <si>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</si>
  <si>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</si>
  <si>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</si>
  <si>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</si>
  <si>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</si>
  <si>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</si>
  <si>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</si>
  <si>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</si>
  <si>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</si>
  <si>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</si>
  <si>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</si>
  <si>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</si>
  <si>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</si>
  <si>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</si>
  <si>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</si>
  <si>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</si>
  <si>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</si>
  <si>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</si>
  <si>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</si>
  <si>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</si>
  <si>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</si>
  <si>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</si>
  <si>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</si>
  <si>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</si>
  <si>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</si>
  <si>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</si>
  <si>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</si>
  <si>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</si>
  <si>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</si>
  <si>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</si>
  <si>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</si>
  <si>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</si>
  <si>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</si>
  <si>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</si>
  <si>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</si>
  <si>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</si>
  <si>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</si>
  <si>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</si>
  <si>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</si>
  <si>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</si>
  <si>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</si>
  <si>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</si>
  <si>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</si>
  <si>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</si>
  <si>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</si>
  <si>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</si>
  <si>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</si>
  <si>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</si>
  <si>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</si>
  <si>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</si>
  <si>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</si>
  <si>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</si>
  <si>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</si>
  <si>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</si>
  <si>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</si>
  <si>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</si>
  <si>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</si>
  <si>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</si>
  <si>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</si>
  <si>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</si>
  <si>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</si>
  <si>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</si>
  <si>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</si>
  <si>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</si>
  <si>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</si>
  <si>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</si>
  <si>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</si>
  <si>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</si>
  <si>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</si>
  <si>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</si>
  <si>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</si>
  <si>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</si>
  <si>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</si>
  <si>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</si>
  <si>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</si>
  <si>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</si>
  <si>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</si>
  <si>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</si>
  <si>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</si>
  <si>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</si>
  <si>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</si>
  <si>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</si>
  <si>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</si>
  <si>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</si>
  <si>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</si>
  <si>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</si>
  <si>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</si>
  <si>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</si>
  <si>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</si>
  <si>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</si>
  <si>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</si>
  <si>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</si>
  <si>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</si>
  <si>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</si>
  <si>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</si>
  <si>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</si>
  <si>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</si>
  <si>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</si>
  <si>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</si>
  <si>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</si>
  <si>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</si>
  <si>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</si>
  <si>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</si>
  <si>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</si>
  <si>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</si>
  <si>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</si>
  <si>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</si>
  <si>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</si>
  <si>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</si>
  <si>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</si>
  <si>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</si>
  <si>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</si>
  <si>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</si>
  <si>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</si>
  <si>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</si>
  <si>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</si>
  <si>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</si>
  <si>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</si>
  <si>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</si>
  <si>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</si>
  <si>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</si>
  <si>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</si>
  <si>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</si>
  <si>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</si>
  <si>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</si>
  <si>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</si>
  <si>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</si>
  <si>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</si>
  <si>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</si>
  <si>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</si>
  <si>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</si>
  <si>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</si>
  <si>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</si>
  <si>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</si>
  <si>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</si>
  <si>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</si>
  <si>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</si>
  <si>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</si>
  <si>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</si>
  <si>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</si>
  <si>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</si>
  <si>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</si>
  <si>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</si>
  <si>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</si>
  <si>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</si>
  <si>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</si>
  <si>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</si>
  <si>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</si>
  <si>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</si>
  <si>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</si>
  <si>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</si>
  <si>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</si>
  <si>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</si>
  <si>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</si>
  <si>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</si>
  <si>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</si>
  <si>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</si>
  <si>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</si>
  <si>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</si>
  <si>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</si>
  <si>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</si>
  <si>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</si>
  <si>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</si>
  <si>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</si>
  <si>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</si>
  <si>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</si>
  <si>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</si>
  <si>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</si>
  <si>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</si>
  <si>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</si>
  <si>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</si>
  <si>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</si>
  <si>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</si>
  <si>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</si>
  <si>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</si>
  <si>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</si>
  <si>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</si>
  <si>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</si>
  <si>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</si>
  <si>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</si>
  <si>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</si>
  <si>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</si>
  <si>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</si>
  <si>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</si>
  <si>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</si>
  <si>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</si>
  <si>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</si>
  <si>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</si>
  <si>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</si>
  <si>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</si>
  <si>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</si>
  <si>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</si>
  <si>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</si>
  <si>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</si>
  <si>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</si>
  <si>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</si>
  <si>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</si>
  <si>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</si>
  <si>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</si>
  <si>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</si>
  <si>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</si>
  <si>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</si>
  <si>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</si>
  <si>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</si>
  <si>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</si>
  <si>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</si>
  <si>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</si>
  <si>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</si>
  <si>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</si>
  <si>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</si>
  <si>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</si>
  <si>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</si>
  <si>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</si>
  <si>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</si>
  <si>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</si>
  <si>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</si>
  <si>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</si>
  <si>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</si>
  <si>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</si>
  <si>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</si>
  <si>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</si>
  <si>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</si>
  <si>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</si>
  <si>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</si>
  <si>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</si>
  <si>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</si>
  <si>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</si>
  <si>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</si>
  <si>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</si>
  <si>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</si>
  <si>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</si>
  <si>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</si>
  <si>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</si>
  <si>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</si>
  <si>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</si>
  <si>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</si>
  <si>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</si>
  <si>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</si>
  <si>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</si>
  <si>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</si>
  <si>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</si>
  <si>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</si>
  <si>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</si>
  <si>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</si>
  <si>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</si>
  <si>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</si>
  <si>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</si>
  <si>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</si>
  <si>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</si>
  <si>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</si>
  <si>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</si>
  <si>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</si>
  <si>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</si>
  <si>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</si>
  <si>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</si>
  <si>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</si>
  <si>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</si>
  <si>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</si>
  <si>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</si>
  <si>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</si>
  <si>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</si>
  <si>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</si>
  <si>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</si>
  <si>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</si>
  <si>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</si>
  <si>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</si>
  <si>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</si>
  <si>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</si>
  <si>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</si>
  <si>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</si>
  <si>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</si>
  <si>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</si>
  <si>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</si>
  <si>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</si>
  <si>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</si>
  <si>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</si>
  <si>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</si>
  <si>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</si>
  <si>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</si>
  <si>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</si>
  <si>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</si>
  <si>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</si>
  <si>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</si>
  <si>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</si>
  <si>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</si>
  <si>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</si>
  <si>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</si>
  <si>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</si>
  <si>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</si>
  <si>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</si>
  <si>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</si>
  <si>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</si>
  <si>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</si>
  <si>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</si>
  <si>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</si>
  <si>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</si>
  <si>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</si>
  <si>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</si>
  <si>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</si>
  <si>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</si>
  <si>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</si>
  <si>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</si>
  <si>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</si>
  <si>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</si>
  <si>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</si>
  <si>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</si>
  <si>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</si>
  <si>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</si>
  <si>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</si>
  <si>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</si>
  <si>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</si>
  <si>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</si>
  <si>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</si>
  <si>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</si>
  <si>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</si>
  <si>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</si>
  <si>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</si>
  <si>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</si>
  <si>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</si>
  <si>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</si>
  <si>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</si>
  <si>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</si>
  <si>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</si>
  <si>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</si>
  <si>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</si>
  <si>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</si>
  <si>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</si>
  <si>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</si>
  <si>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</si>
  <si>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</si>
  <si>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</si>
  <si>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</si>
  <si>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</si>
  <si>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</si>
  <si>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</si>
  <si>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</si>
  <si>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</si>
  <si>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</si>
  <si>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</si>
  <si>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</si>
  <si>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</si>
  <si>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</si>
  <si>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</si>
  <si>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</si>
  <si>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</si>
  <si>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</si>
  <si>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</si>
  <si>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</si>
  <si>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</si>
  <si>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</si>
  <si>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</si>
  <si>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</si>
  <si>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</si>
  <si>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</si>
  <si>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</si>
  <si>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</si>
  <si>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</si>
  <si>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</si>
  <si>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</si>
  <si>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</si>
  <si>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</si>
  <si>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</si>
  <si>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</si>
  <si>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</si>
  <si>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</si>
  <si>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</si>
  <si>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</si>
  <si>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</si>
  <si>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</si>
  <si>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</si>
  <si>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</si>
  <si>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</si>
  <si>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</si>
  <si>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</si>
  <si>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</si>
  <si>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</si>
  <si>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</si>
  <si>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</si>
  <si>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</si>
  <si>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</si>
  <si>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</si>
  <si>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</si>
  <si>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</si>
  <si>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</si>
  <si>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</si>
  <si>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</si>
  <si>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</si>
  <si>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</si>
  <si>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</si>
  <si>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</si>
  <si>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</si>
  <si>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</si>
  <si>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</si>
  <si>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</si>
  <si>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</si>
  <si>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</si>
  <si>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</si>
  <si>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</si>
  <si>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</si>
  <si>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</si>
  <si>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</si>
  <si>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</si>
  <si>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</si>
  <si>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</si>
  <si>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</si>
  <si>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</si>
  <si>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</si>
  <si>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</si>
  <si>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</si>
  <si>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</si>
  <si>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</si>
  <si>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</si>
  <si>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</si>
  <si>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</si>
  <si>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</si>
  <si>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</si>
  <si>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</si>
  <si>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</si>
  <si>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</si>
  <si>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</si>
  <si>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</si>
  <si>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</si>
  <si>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</si>
  <si>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</si>
  <si>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</si>
  <si>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</si>
  <si>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</si>
  <si>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</si>
  <si>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</si>
  <si>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</si>
  <si>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</si>
  <si>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</si>
  <si>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</si>
  <si>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</si>
  <si>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</si>
  <si>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</si>
  <si>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</si>
  <si>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</si>
  <si>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</si>
  <si>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</si>
  <si>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</si>
  <si>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</si>
  <si>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</si>
  <si>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</si>
  <si>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</si>
  <si>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</si>
  <si>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</si>
  <si>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</si>
  <si>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</si>
  <si>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</si>
  <si>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</si>
  <si>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</si>
  <si>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</si>
  <si>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</si>
  <si>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</si>
  <si>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</si>
  <si>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</si>
  <si>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</si>
  <si>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</si>
  <si>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</si>
  <si>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</si>
  <si>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</si>
  <si>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</si>
  <si>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</si>
  <si>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</si>
  <si>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</si>
  <si>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</si>
  <si>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</si>
  <si>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</si>
  <si>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</si>
  <si>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</si>
  <si>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</si>
  <si>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</si>
  <si>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</si>
  <si>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</si>
  <si>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</si>
  <si>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</si>
  <si>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</si>
  <si>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</si>
  <si>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</si>
  <si>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</si>
  <si>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</si>
  <si>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</si>
  <si>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</si>
  <si>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</si>
  <si>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</si>
  <si>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</si>
  <si>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</si>
  <si>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</si>
  <si>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</si>
  <si>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</si>
  <si>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</si>
  <si>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</si>
  <si>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</si>
  <si>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</si>
  <si>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</si>
  <si>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</si>
  <si>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</si>
  <si>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</si>
  <si>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</si>
  <si>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</si>
  <si>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</si>
  <si>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</si>
  <si>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</si>
  <si>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</si>
  <si>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</si>
  <si>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</si>
  <si>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</si>
  <si>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</si>
  <si>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</si>
  <si>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</si>
  <si>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</si>
  <si>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</si>
  <si>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</si>
  <si>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</si>
  <si>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</si>
  <si>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</si>
  <si>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</si>
  <si>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</si>
  <si>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</si>
  <si>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</si>
  <si>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</si>
  <si>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</si>
  <si>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</si>
  <si>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</si>
  <si>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</si>
  <si>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</si>
  <si>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</si>
  <si>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</si>
  <si>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</si>
  <si>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</si>
  <si>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</si>
  <si>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</si>
  <si>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</si>
  <si>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</si>
  <si>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</si>
  <si>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</si>
  <si>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</si>
  <si>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</si>
  <si>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</si>
  <si>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</si>
  <si>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</si>
  <si>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</si>
  <si>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</si>
  <si>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</si>
  <si>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</si>
  <si>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</si>
  <si>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</si>
  <si>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</si>
  <si>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</si>
  <si>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</si>
  <si>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</si>
  <si>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</si>
  <si>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</si>
  <si>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</si>
  <si>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</si>
  <si>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</si>
  <si>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</si>
  <si>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</si>
  <si>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</si>
  <si>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</si>
  <si>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</si>
  <si>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</si>
  <si>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</si>
  <si>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</si>
  <si>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</si>
  <si>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</si>
  <si>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</si>
  <si>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</si>
  <si>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</si>
  <si>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</si>
  <si>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</si>
  <si>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</si>
  <si>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</si>
  <si>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</si>
  <si>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</si>
  <si>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</si>
  <si>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</si>
  <si>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</si>
  <si>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</si>
  <si>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</si>
  <si>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</si>
  <si>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</si>
  <si>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</si>
  <si>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</si>
  <si>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</si>
  <si>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</si>
  <si>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</si>
  <si>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</si>
  <si>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</si>
  <si>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</si>
  <si>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</si>
  <si>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</si>
  <si>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</si>
  <si>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</si>
  <si>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</si>
  <si>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</si>
  <si>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</si>
  <si>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</si>
  <si>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</si>
  <si>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</si>
  <si>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</si>
  <si>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</si>
  <si>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</si>
  <si>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</si>
  <si>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</si>
  <si>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</si>
  <si>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</si>
  <si>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</si>
  <si>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</si>
  <si>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</si>
  <si>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</si>
  <si>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</si>
  <si>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</si>
  <si>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</si>
  <si>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</si>
  <si>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</si>
  <si>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</si>
  <si>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</si>
  <si>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</si>
  <si>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</si>
  <si>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</si>
  <si>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</si>
  <si>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</si>
  <si>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</si>
  <si>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</si>
  <si>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</si>
  <si>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</si>
  <si>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</si>
  <si>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</si>
  <si>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</si>
  <si>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</si>
  <si>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</si>
  <si>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</si>
  <si>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</si>
  <si>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</si>
  <si>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</si>
  <si>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</si>
  <si>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</si>
  <si>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</si>
  <si>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</si>
  <si>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</si>
  <si>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</si>
  <si>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</si>
  <si>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</si>
  <si>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</si>
  <si>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</si>
  <si>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</si>
  <si>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</si>
  <si>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</si>
  <si>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</si>
  <si>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</si>
  <si>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</si>
  <si>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</si>
  <si>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</si>
  <si>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</si>
  <si>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</si>
  <si>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</si>
  <si>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</si>
  <si>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</si>
  <si>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</si>
  <si>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</si>
  <si>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</si>
  <si>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</si>
  <si>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</si>
  <si>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</si>
  <si>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</si>
  <si>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</si>
  <si>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</si>
  <si>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</si>
  <si>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</si>
  <si>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</si>
  <si>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</si>
  <si>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</si>
  <si>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</si>
  <si>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</si>
  <si>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</si>
  <si>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</si>
  <si>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</si>
  <si>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</si>
  <si>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</si>
  <si>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</si>
  <si>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</si>
  <si>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</si>
  <si>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</si>
  <si>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</si>
  <si>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</si>
  <si>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</si>
  <si>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</si>
  <si>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</si>
  <si>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</si>
  <si>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</si>
  <si>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</si>
  <si>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</si>
  <si>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</si>
  <si>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</si>
  <si>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</si>
  <si>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</si>
  <si>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</si>
  <si>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</si>
  <si>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</si>
  <si>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</si>
  <si>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</si>
  <si>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</si>
  <si>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</si>
  <si>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</si>
  <si>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</si>
  <si>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</si>
  <si>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</si>
  <si>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</si>
  <si>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</si>
  <si>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</si>
  <si>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</si>
  <si>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</si>
  <si>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</si>
  <si>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</si>
  <si>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</si>
  <si>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</si>
  <si>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</si>
  <si>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</si>
  <si>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</si>
  <si>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</si>
  <si>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</si>
  <si>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</si>
  <si>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</si>
  <si>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</si>
  <si>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</si>
  <si>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</si>
  <si>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</si>
  <si>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</si>
  <si>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</si>
  <si>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</si>
  <si>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</si>
  <si>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</si>
  <si>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</si>
  <si>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</si>
  <si>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</si>
  <si>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</si>
  <si>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</si>
  <si>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</si>
  <si>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</si>
  <si>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</si>
  <si>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</si>
  <si>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</si>
  <si>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</si>
  <si>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</si>
  <si>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</si>
  <si>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</si>
  <si>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</si>
  <si>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</si>
  <si>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</si>
  <si>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</si>
  <si>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</si>
  <si>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</si>
  <si>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</si>
  <si>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</si>
  <si>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</si>
  <si>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</si>
  <si>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</si>
  <si>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</si>
  <si>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</si>
  <si>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</si>
  <si>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</si>
  <si>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</si>
  <si>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</si>
  <si>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</si>
  <si>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</si>
  <si>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</si>
  <si>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</si>
  <si>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</si>
  <si>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</si>
  <si>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</si>
  <si>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</si>
  <si>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</si>
  <si>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</si>
  <si>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</si>
  <si>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</si>
  <si>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</si>
  <si>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</si>
  <si>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</si>
  <si>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</si>
  <si>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</si>
  <si>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</si>
  <si>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</si>
  <si>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</si>
  <si>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</si>
  <si>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</si>
  <si>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</si>
  <si>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</si>
  <si>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</si>
  <si>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</si>
  <si>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</si>
  <si>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</si>
  <si>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</si>
  <si>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</si>
  <si>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</si>
  <si>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</si>
  <si>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</si>
  <si>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</si>
  <si>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</si>
  <si>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</si>
  <si>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</si>
  <si>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</si>
  <si>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</si>
  <si>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</si>
  <si>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</si>
  <si>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</si>
  <si>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</si>
  <si>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</si>
  <si>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</si>
  <si>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</si>
  <si>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</si>
  <si>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</si>
  <si>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</si>
  <si>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</si>
  <si>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</si>
  <si>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</si>
  <si>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</si>
  <si>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</si>
  <si>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</si>
  <si>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</si>
  <si>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</si>
  <si>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</si>
  <si>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</si>
  <si>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</si>
  <si>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</si>
  <si>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</si>
  <si>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</si>
  <si>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</si>
  <si>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</si>
  <si>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</si>
  <si>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</si>
  <si>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</si>
  <si>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</si>
  <si>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</si>
  <si>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</si>
  <si>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</si>
  <si>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</si>
  <si>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</si>
  <si>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</si>
  <si>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</si>
  <si>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</si>
  <si>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</si>
  <si>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</si>
  <si>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</si>
  <si>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</si>
  <si>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</si>
  <si>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</si>
  <si>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</si>
  <si>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</si>
  <si>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</si>
  <si>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</si>
  <si>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</si>
  <si>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</si>
  <si>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</si>
  <si>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</si>
  <si>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</si>
  <si>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</si>
  <si>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</si>
  <si>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</si>
  <si>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</si>
  <si>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</si>
  <si>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</si>
  <si>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</si>
  <si>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</si>
  <si>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</si>
  <si>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</si>
  <si>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</si>
  <si>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</si>
  <si>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</si>
  <si>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</si>
  <si>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</si>
  <si>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</si>
  <si>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</si>
  <si>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</si>
  <si>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</si>
  <si>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</si>
  <si>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</si>
  <si>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</si>
  <si>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</si>
  <si>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</si>
  <si>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</si>
  <si>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</si>
  <si>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</si>
  <si>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</si>
  <si>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</si>
  <si>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</si>
  <si>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</si>
  <si>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</si>
  <si>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</si>
  <si>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</si>
  <si>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</si>
  <si>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</si>
  <si>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</si>
  <si>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</si>
  <si>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</si>
  <si>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</si>
  <si>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</si>
  <si>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</si>
  <si>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</si>
  <si>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</si>
  <si>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</si>
  <si>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</si>
  <si>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</si>
  <si>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</si>
  <si>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</si>
  <si>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</si>
  <si>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</si>
  <si>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</si>
  <si>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</si>
  <si>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</si>
  <si>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</si>
  <si>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</si>
  <si>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</si>
  <si>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</si>
  <si>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</si>
  <si>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</si>
  <si>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</si>
  <si>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</si>
  <si>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</si>
  <si>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</si>
  <si>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</si>
  <si>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</si>
  <si>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</si>
  <si>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</si>
  <si>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</si>
  <si>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</si>
  <si>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</si>
  <si>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</si>
  <si>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</si>
  <si>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</si>
  <si>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</si>
  <si>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</si>
  <si>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</si>
  <si>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</si>
  <si>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</si>
  <si>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</si>
  <si>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</si>
  <si>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</si>
  <si>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</si>
  <si>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</si>
  <si>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</si>
  <si>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</si>
  <si>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</si>
  <si>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</si>
  <si>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</si>
  <si>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</si>
  <si>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</si>
  <si>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</si>
  <si>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</si>
  <si>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</si>
  <si>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</si>
  <si>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</si>
  <si>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</si>
  <si>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</si>
  <si>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</si>
  <si>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</si>
  <si>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</si>
  <si>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</si>
  <si>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</si>
  <si>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</si>
  <si>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</si>
  <si>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</si>
  <si>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</si>
  <si>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</si>
  <si>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</si>
  <si>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</si>
  <si>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</si>
  <si>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</si>
  <si>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</si>
  <si>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</si>
  <si>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</si>
  <si>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</si>
  <si>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</si>
  <si>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</si>
  <si>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</si>
  <si>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</si>
  <si>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</si>
  <si>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</si>
  <si>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</si>
  <si>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</si>
  <si>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</si>
  <si>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</si>
  <si>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</si>
  <si>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</si>
  <si>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</si>
  <si>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</si>
  <si>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</si>
  <si>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</si>
  <si>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</si>
  <si>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</si>
  <si>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</si>
  <si>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</si>
  <si>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</si>
  <si>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</si>
  <si>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</si>
  <si>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</si>
  <si>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</si>
  <si>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</si>
  <si>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</si>
  <si>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</si>
  <si>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</si>
  <si>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</si>
  <si>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</si>
  <si>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</si>
  <si>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</si>
  <si>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</si>
  <si>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</si>
  <si>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</si>
  <si>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</si>
  <si>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</si>
  <si>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</si>
  <si>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</si>
  <si>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</si>
  <si>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</si>
  <si>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</si>
  <si>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</si>
  <si>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</si>
  <si>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</si>
  <si>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</si>
  <si>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</si>
  <si>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</si>
  <si>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</si>
  <si>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</si>
  <si>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</si>
  <si>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</si>
  <si>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</si>
  <si>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</si>
  <si>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</si>
  <si>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</si>
  <si>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</si>
  <si>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</si>
  <si>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</si>
  <si>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</si>
  <si>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</si>
  <si>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</si>
  <si>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</si>
  <si>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</si>
  <si>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</si>
  <si>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</si>
  <si>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</si>
  <si>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</si>
  <si>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</si>
  <si>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</si>
  <si>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</si>
  <si>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</si>
  <si>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</si>
  <si>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</si>
  <si>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</si>
  <si>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</si>
  <si>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</si>
  <si>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</si>
  <si>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</si>
  <si>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</si>
  <si>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</si>
  <si>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</si>
  <si>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</si>
  <si>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</si>
  <si>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</si>
  <si>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</si>
  <si>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</si>
  <si>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</si>
  <si>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</si>
  <si>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</si>
  <si>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</si>
  <si>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</si>
  <si>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</si>
  <si>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</si>
  <si>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</si>
  <si>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</si>
  <si>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</si>
  <si>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</si>
  <si>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</si>
  <si>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</si>
  <si>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</si>
  <si>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</si>
  <si>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</si>
  <si>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</si>
  <si>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</si>
  <si>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</si>
  <si>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</si>
  <si>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</si>
  <si>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</si>
  <si>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</si>
  <si>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</si>
  <si>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</si>
  <si>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</si>
  <si>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</si>
  <si>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</si>
  <si>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</si>
  <si>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</si>
  <si>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</si>
  <si>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</si>
  <si>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</si>
  <si>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</si>
  <si>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</si>
  <si>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</si>
  <si>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</si>
  <si>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</si>
  <si>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</si>
  <si>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</si>
  <si>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</si>
  <si>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</si>
  <si>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</si>
  <si>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</si>
  <si>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</si>
  <si>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</si>
  <si>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</si>
  <si>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</si>
  <si>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</si>
  <si>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</si>
  <si>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</si>
  <si>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</si>
  <si>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</si>
  <si>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</si>
  <si>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</si>
  <si>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</si>
  <si>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</si>
  <si>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</si>
  <si>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</si>
  <si>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</si>
  <si>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</si>
  <si>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</si>
  <si>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</si>
  <si>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</si>
  <si>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</si>
  <si>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</si>
  <si>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</si>
  <si>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</si>
  <si>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</si>
  <si>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</si>
  <si>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</si>
  <si>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</si>
  <si>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</si>
  <si>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</si>
  <si>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</si>
  <si>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</si>
  <si>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</si>
  <si>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</si>
  <si>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</si>
  <si>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</si>
  <si>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</si>
  <si>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</si>
  <si>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</si>
  <si>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</si>
  <si>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</si>
  <si>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</si>
  <si>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</si>
  <si>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</si>
  <si>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</si>
  <si>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</si>
  <si>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</si>
  <si>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</si>
  <si>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</si>
  <si>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</si>
  <si>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</si>
  <si>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</si>
  <si>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</si>
  <si>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</si>
  <si>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</si>
  <si>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</si>
  <si>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</si>
  <si>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</si>
  <si>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</si>
  <si>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</si>
  <si>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</si>
  <si>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</si>
  <si>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</si>
  <si>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</si>
  <si>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</si>
  <si>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</si>
  <si>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</si>
  <si>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</si>
  <si>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</si>
  <si>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</si>
  <si>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</si>
  <si>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</si>
  <si>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</si>
  <si>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</si>
  <si>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</si>
  <si>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</si>
  <si>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</si>
  <si>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</si>
  <si>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</si>
  <si>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</si>
  <si>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</si>
  <si>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</si>
  <si>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</si>
  <si>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</si>
  <si>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</si>
  <si>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</si>
  <si>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</si>
  <si>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</si>
  <si>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</si>
  <si>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</si>
  <si>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</si>
  <si>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</si>
  <si>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</si>
  <si>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</si>
  <si>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</si>
  <si>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</si>
  <si>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</si>
  <si>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</si>
  <si>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</si>
  <si>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</si>
  <si>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</si>
  <si>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</si>
  <si>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</si>
  <si>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</si>
  <si>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</si>
  <si>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</si>
  <si>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</si>
  <si>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</si>
  <si>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</si>
  <si>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</si>
  <si>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</si>
  <si>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</si>
  <si>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</si>
  <si>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</si>
  <si>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</si>
  <si>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</si>
  <si>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</si>
  <si>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</si>
  <si>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</si>
  <si>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</si>
  <si>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</si>
  <si>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</si>
  <si>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</si>
  <si>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</si>
  <si>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</si>
  <si>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</si>
  <si>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</si>
  <si>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</si>
  <si>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</si>
  <si>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</si>
  <si>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</si>
  <si>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</si>
  <si>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</si>
  <si>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</si>
  <si>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</si>
  <si>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</si>
  <si>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</si>
  <si>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</si>
  <si>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</si>
  <si>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</si>
  <si>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</si>
  <si>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</si>
  <si>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</si>
  <si>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</si>
  <si>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</si>
  <si>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</si>
  <si>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</si>
  <si>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</si>
  <si>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</si>
  <si>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</si>
  <si>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</si>
  <si>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</si>
  <si>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</si>
  <si>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</si>
  <si>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</si>
  <si>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</si>
  <si>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</si>
  <si>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</si>
  <si>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</si>
  <si>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</si>
  <si>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</si>
  <si>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</si>
  <si>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</si>
  <si>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</si>
  <si>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</si>
  <si>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</si>
  <si>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</si>
  <si>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</si>
  <si>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</si>
  <si>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</si>
  <si>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</si>
  <si>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</si>
  <si>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</si>
  <si>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</si>
  <si>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</si>
  <si>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</si>
  <si>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</si>
  <si>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</si>
  <si>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</si>
  <si>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</si>
  <si>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</si>
  <si>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</si>
  <si>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</si>
  <si>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</si>
  <si>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</si>
  <si>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</si>
  <si>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</si>
  <si>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</si>
  <si>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</si>
  <si>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</si>
  <si>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</si>
  <si>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</si>
  <si>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</si>
  <si>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</si>
  <si>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</si>
  <si>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</si>
  <si>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</si>
  <si>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</si>
  <si>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</si>
  <si>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</si>
  <si>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</si>
  <si>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</si>
  <si>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</si>
  <si>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</si>
  <si>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</si>
  <si>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</si>
  <si>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</si>
  <si>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</si>
  <si>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</si>
  <si>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</si>
  <si>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</si>
  <si>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</si>
  <si>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</si>
  <si>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</si>
  <si>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</si>
  <si>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</si>
  <si>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</si>
  <si>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</si>
  <si>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</si>
  <si>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</si>
  <si>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</si>
  <si>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</si>
  <si>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</si>
  <si>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</si>
  <si>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</si>
  <si>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</si>
  <si>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</si>
  <si>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</si>
  <si>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</si>
  <si>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</si>
  <si>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</si>
  <si>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</si>
  <si>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</si>
  <si>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</si>
  <si>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</si>
  <si>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</si>
  <si>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</si>
  <si>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</si>
  <si>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</si>
  <si>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</si>
  <si>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</si>
  <si>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</si>
  <si>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</si>
  <si>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</si>
  <si>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</si>
  <si>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</si>
  <si>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</si>
  <si>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</si>
  <si>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</si>
  <si>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</si>
  <si>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</si>
  <si>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</si>
  <si>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</si>
  <si>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</si>
  <si>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</si>
  <si>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</si>
  <si>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</si>
  <si>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</si>
  <si>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</si>
  <si>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</si>
  <si>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</si>
  <si>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</si>
  <si>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</si>
  <si>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</si>
  <si>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</si>
  <si>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</si>
  <si>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</si>
  <si>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</si>
  <si>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</si>
  <si>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</si>
  <si>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</si>
  <si>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</si>
  <si>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</si>
  <si>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</si>
  <si>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</si>
  <si>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</si>
  <si>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</si>
  <si>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</si>
  <si>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</si>
  <si>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</si>
  <si>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</si>
  <si>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</si>
  <si>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</si>
  <si>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</si>
  <si>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</si>
  <si>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</si>
  <si>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</si>
  <si>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</si>
  <si>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</si>
  <si>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</si>
  <si>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</si>
  <si>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</si>
  <si>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</si>
  <si>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</si>
  <si>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</si>
  <si>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</si>
  <si>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</si>
  <si>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</si>
  <si>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</si>
  <si>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</si>
  <si>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</si>
  <si>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</si>
  <si>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</si>
  <si>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</si>
  <si>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</si>
  <si>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</si>
  <si>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</si>
  <si>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</si>
  <si>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</si>
  <si>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</si>
  <si>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</si>
  <si>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</si>
  <si>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</si>
  <si>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</si>
  <si>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</si>
  <si>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</si>
  <si>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</si>
  <si>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</si>
  <si>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</si>
  <si>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</si>
  <si>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</si>
  <si>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</si>
  <si>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</si>
  <si>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</si>
  <si>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</si>
  <si>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</si>
  <si>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</si>
  <si>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</si>
  <si>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</si>
  <si>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</si>
  <si>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</si>
  <si>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</si>
  <si>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</si>
  <si>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</si>
  <si>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</si>
  <si>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</si>
  <si>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</si>
  <si>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</si>
  <si>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</si>
  <si>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</si>
  <si>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</si>
  <si>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</si>
  <si>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</si>
  <si>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</si>
  <si>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</si>
  <si>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</si>
  <si>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</si>
  <si>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</si>
  <si>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</si>
  <si>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</si>
  <si>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</si>
  <si>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</si>
  <si>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</si>
  <si>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</si>
  <si>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</si>
  <si>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</si>
  <si>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</si>
  <si>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</si>
  <si>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</si>
  <si>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</si>
  <si>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</si>
  <si>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</si>
  <si>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</si>
  <si>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</si>
  <si>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</si>
  <si>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</si>
  <si>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</si>
  <si>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</si>
  <si>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</si>
  <si>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</si>
  <si>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</si>
  <si>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</si>
  <si>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</si>
  <si>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</si>
  <si>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</si>
  <si>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</si>
  <si>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</si>
  <si>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</si>
  <si>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</si>
  <si>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</si>
  <si>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</si>
  <si>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</si>
  <si>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</si>
  <si>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</si>
  <si>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</si>
  <si>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</si>
  <si>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</si>
  <si>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</si>
  <si>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</si>
  <si>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</si>
  <si>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</si>
  <si>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</si>
  <si>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</si>
  <si>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</si>
  <si>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</si>
  <si>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</si>
  <si>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</si>
  <si>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</si>
  <si>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</si>
  <si>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</si>
  <si>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</si>
  <si>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</si>
  <si>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</si>
  <si>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</si>
  <si>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</si>
  <si>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</si>
  <si>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</si>
  <si>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</si>
  <si>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</si>
  <si>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</si>
  <si>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</si>
  <si>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</si>
  <si>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</si>
  <si>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</si>
  <si>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</si>
  <si>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</si>
  <si>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</si>
  <si>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</si>
  <si>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</si>
  <si>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</si>
  <si>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</si>
  <si>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</si>
  <si>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</si>
  <si>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</si>
  <si>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</si>
  <si>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</si>
  <si>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</si>
  <si>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</si>
  <si>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</si>
  <si>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</si>
  <si>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</si>
  <si>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</si>
  <si>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</si>
  <si>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</si>
  <si>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</si>
  <si>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</si>
  <si>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</si>
  <si>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</si>
  <si>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</si>
  <si>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</si>
  <si>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</si>
  <si>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</si>
  <si>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</si>
  <si>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</si>
  <si>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</si>
  <si>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</si>
  <si>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</si>
  <si>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</si>
  <si>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</si>
  <si>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</si>
  <si>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</si>
  <si>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</si>
  <si>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</si>
  <si>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</si>
  <si>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</si>
  <si>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</si>
  <si>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</si>
  <si>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</si>
  <si>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</si>
  <si>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</si>
  <si>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</si>
  <si>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</si>
  <si>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</si>
  <si>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</si>
  <si>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</si>
  <si>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</si>
  <si>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</si>
  <si>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</si>
  <si>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</si>
  <si>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</si>
  <si>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</si>
  <si>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</si>
  <si>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</si>
  <si>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</si>
  <si>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</si>
  <si>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</si>
  <si>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</si>
  <si>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</si>
  <si>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</si>
  <si>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</si>
  <si>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</si>
  <si>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</si>
  <si>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</si>
  <si>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</si>
  <si>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</si>
  <si>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</si>
  <si>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</si>
  <si>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</si>
  <si>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</si>
  <si>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</si>
  <si>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</si>
  <si>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</si>
  <si>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</si>
  <si>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</si>
  <si>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</si>
  <si>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</si>
  <si>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</si>
  <si>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</si>
  <si>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</si>
  <si>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</si>
  <si>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</si>
  <si>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</si>
  <si>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</si>
  <si>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</si>
  <si>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</si>
  <si>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</si>
  <si>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</si>
  <si>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</si>
  <si>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</si>
  <si>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</si>
  <si>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</si>
  <si>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</si>
  <si>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</si>
  <si>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</si>
  <si>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</si>
  <si>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</si>
  <si>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</si>
  <si>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</si>
  <si>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</si>
  <si>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</si>
  <si>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</si>
  <si>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</si>
  <si>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</si>
  <si>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</si>
  <si>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</si>
  <si>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</si>
  <si>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</si>
  <si>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</si>
  <si>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</si>
  <si>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</si>
  <si>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</si>
  <si>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</si>
  <si>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</si>
  <si>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</si>
  <si>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</si>
  <si>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</si>
  <si>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</si>
  <si>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</si>
  <si>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</si>
  <si>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</si>
  <si>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</si>
  <si>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</si>
  <si>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</si>
  <si>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</si>
  <si>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</si>
  <si>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</si>
  <si>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</si>
  <si>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</si>
  <si>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</si>
  <si>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</si>
  <si>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</si>
  <si>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</si>
  <si>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</si>
  <si>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</si>
  <si>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</si>
  <si>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</si>
  <si>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</si>
  <si>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</si>
  <si>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</si>
  <si>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</si>
  <si>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</si>
  <si>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</si>
  <si>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</si>
  <si>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</si>
  <si>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</si>
  <si>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</si>
  <si>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</si>
  <si>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</si>
  <si>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</si>
  <si>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</si>
  <si>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</si>
  <si>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</si>
  <si>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</si>
  <si>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</si>
  <si>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</si>
  <si>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</si>
  <si>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</si>
  <si>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</si>
  <si>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</si>
  <si>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</si>
  <si>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</si>
  <si>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</si>
  <si>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</si>
  <si>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</si>
  <si>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</si>
  <si>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</si>
  <si>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</si>
  <si>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</si>
  <si>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</si>
  <si>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</si>
  <si>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</si>
  <si>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</si>
  <si>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</si>
  <si>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</si>
  <si>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</si>
  <si>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</si>
  <si>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</si>
  <si>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</si>
  <si>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</si>
  <si>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</si>
  <si>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</si>
  <si>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</si>
  <si>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</si>
  <si>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</si>
  <si>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</si>
  <si>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</si>
  <si>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</si>
  <si>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</si>
  <si>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</si>
  <si>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</si>
  <si>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</si>
  <si>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</si>
  <si>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</si>
  <si>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</si>
  <si>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</si>
  <si>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</si>
  <si>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</si>
  <si>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</si>
  <si>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</si>
  <si>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</si>
  <si>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</si>
  <si>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</si>
  <si>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</si>
  <si>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</si>
  <si>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</si>
  <si>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</si>
  <si>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</si>
  <si>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</si>
  <si>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</si>
  <si>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</si>
  <si>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</si>
  <si>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</si>
  <si>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</si>
  <si>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</si>
  <si>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</si>
  <si>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</si>
  <si>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</si>
  <si>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</si>
  <si>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</si>
  <si>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</si>
  <si>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</si>
  <si>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</si>
  <si>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</si>
  <si>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</si>
  <si>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</si>
  <si>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</si>
  <si>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</si>
  <si>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</si>
  <si>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</si>
  <si>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</si>
  <si>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</si>
  <si>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</si>
  <si>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</si>
  <si>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</si>
  <si>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</si>
  <si>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</si>
  <si>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</si>
  <si>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</si>
  <si>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</si>
  <si>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</si>
  <si>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</si>
  <si>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</si>
  <si>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</si>
  <si>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</si>
  <si>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</si>
  <si>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</si>
  <si>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</si>
  <si>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</si>
  <si>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</si>
  <si>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</si>
  <si>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</si>
  <si>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</si>
  <si>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</si>
  <si>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</si>
  <si>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</si>
  <si>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</si>
  <si>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</si>
  <si>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</si>
  <si>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</si>
  <si>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</si>
  <si>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</si>
  <si>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</si>
  <si>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</si>
  <si>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</si>
  <si>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</si>
  <si>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</si>
  <si>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</si>
  <si>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</si>
  <si>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</si>
  <si>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</si>
  <si>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</si>
  <si>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</si>
  <si>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</si>
  <si>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</si>
  <si>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</si>
  <si>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</si>
  <si>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</si>
  <si>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</si>
  <si>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</si>
  <si>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</si>
  <si>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</si>
  <si>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</si>
  <si>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</si>
  <si>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</si>
  <si>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</si>
  <si>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</si>
  <si>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</si>
  <si>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</si>
  <si>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</si>
  <si>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</si>
  <si>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</si>
  <si>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</si>
  <si>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</si>
  <si>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</si>
  <si>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</si>
  <si>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</si>
  <si>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</si>
  <si>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</si>
  <si>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</si>
  <si>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</si>
  <si>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</si>
  <si>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</si>
  <si>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</si>
  <si>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</si>
  <si>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</si>
  <si>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</si>
  <si>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</si>
  <si>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</si>
  <si>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</si>
  <si>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</si>
  <si>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</si>
  <si>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</si>
  <si>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</si>
  <si>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</si>
  <si>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</si>
  <si>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</si>
  <si>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</si>
  <si>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</si>
  <si>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</si>
  <si>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</si>
  <si>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</si>
  <si>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</si>
  <si>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</si>
  <si>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</si>
  <si>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</si>
  <si>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</si>
  <si>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</si>
  <si>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</si>
  <si>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</si>
  <si>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</si>
  <si>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</si>
  <si>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</si>
  <si>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</si>
  <si>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</si>
  <si>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</si>
  <si>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</si>
  <si>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</si>
  <si>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</si>
  <si>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</si>
  <si>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</si>
  <si>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</si>
  <si>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</si>
  <si>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</si>
  <si>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</si>
  <si>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</si>
  <si>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</si>
  <si>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</si>
  <si>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Box Enclosures</t>
  </si>
  <si>
    <t>All Product Numbers</t>
  </si>
  <si>
    <t>All Product Names</t>
  </si>
  <si>
    <t>Sales@boxenclosures.com</t>
  </si>
  <si>
    <t>Company Manager - John F.</t>
  </si>
  <si>
    <t>847 932 4700</t>
  </si>
  <si>
    <t>John F.</t>
  </si>
  <si>
    <t>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</si>
</sst>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boxenclosur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les@boxenclosur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
      <c r="A4" s="292"/>
      <c r="B4" s="30" t="s">
        <v>849</v>
      </c>
      <c r="C4" s="6"/>
      <c r="D4" s="177"/>
      <c r="E4" s="3"/>
      <c r="F4" s="6"/>
      <c r="G4" s="25"/>
    </row>
    <row r="5" spans="1:7" ht="13.2">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20.399999999999999">
      <c r="A13" s="292"/>
      <c r="B13" s="2">
        <v>1</v>
      </c>
      <c r="C13" s="27" t="s">
        <v>1088</v>
      </c>
      <c r="D13" s="28" t="s">
        <v>876</v>
      </c>
      <c r="E13" s="163" t="s">
        <v>853</v>
      </c>
      <c r="F13" s="163"/>
      <c r="G13" s="25"/>
    </row>
    <row r="14" spans="1:7" ht="30.6">
      <c r="A14" s="292"/>
      <c r="B14" s="2">
        <v>2</v>
      </c>
      <c r="C14" s="27" t="s">
        <v>1088</v>
      </c>
      <c r="D14" s="28" t="s">
        <v>1025</v>
      </c>
      <c r="E14" s="163" t="s">
        <v>530</v>
      </c>
      <c r="F14" s="163" t="s">
        <v>531</v>
      </c>
      <c r="G14" s="25"/>
    </row>
    <row r="15" spans="1:7" ht="89.1"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099999999999994"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1"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50000000000001" customHeight="1">
      <c r="A28" s="292"/>
      <c r="B28" s="305"/>
      <c r="C28" s="299"/>
      <c r="D28" s="302"/>
      <c r="E28" s="290"/>
      <c r="F28" s="165" t="s">
        <v>60</v>
      </c>
      <c r="G28" s="25"/>
    </row>
    <row r="29" spans="1:7" ht="74.55" customHeight="1">
      <c r="A29" s="292"/>
      <c r="B29" s="305"/>
      <c r="C29" s="299"/>
      <c r="D29" s="302"/>
      <c r="E29" s="290"/>
      <c r="F29" s="165" t="s">
        <v>61</v>
      </c>
      <c r="G29" s="25"/>
    </row>
    <row r="30" spans="1:7" ht="62.5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55" customHeight="1">
      <c r="A33" s="292"/>
      <c r="B33" s="305"/>
      <c r="C33" s="299"/>
      <c r="D33" s="302"/>
      <c r="E33" s="290"/>
      <c r="F33" s="165" t="s">
        <v>65</v>
      </c>
      <c r="G33" s="25"/>
    </row>
    <row r="34" spans="1:7" ht="89.1" customHeight="1">
      <c r="A34" s="292"/>
      <c r="B34" s="305"/>
      <c r="C34" s="299"/>
      <c r="D34" s="302"/>
      <c r="E34" s="290"/>
      <c r="F34" s="165" t="s">
        <v>67</v>
      </c>
      <c r="G34" s="25"/>
    </row>
    <row r="35" spans="1:7" ht="29.1" customHeight="1">
      <c r="A35" s="292"/>
      <c r="B35" s="305"/>
      <c r="C35" s="299"/>
      <c r="D35" s="302"/>
      <c r="E35" s="290"/>
      <c r="F35" s="165" t="s">
        <v>68</v>
      </c>
      <c r="G35" s="25"/>
    </row>
    <row r="36" spans="1:7" ht="112.2">
      <c r="A36" s="292"/>
      <c r="B36" s="306"/>
      <c r="C36" s="300"/>
      <c r="D36" s="303"/>
      <c r="E36" s="291"/>
      <c r="F36" s="166" t="s">
        <v>69</v>
      </c>
      <c r="G36" s="25"/>
    </row>
    <row r="37" spans="1:7" ht="102">
      <c r="A37" s="292"/>
      <c r="B37" s="141">
        <v>3.01</v>
      </c>
      <c r="C37" s="142" t="s">
        <v>70</v>
      </c>
      <c r="D37" s="28" t="s">
        <v>2268</v>
      </c>
      <c r="E37" s="167" t="s">
        <v>1328</v>
      </c>
      <c r="F37" s="168" t="s">
        <v>1434</v>
      </c>
      <c r="G37" s="25"/>
    </row>
    <row r="38" spans="1:7" ht="81.599999999999994">
      <c r="A38" s="292"/>
      <c r="B38" s="141">
        <v>3.02</v>
      </c>
      <c r="C38" s="142" t="s">
        <v>1361</v>
      </c>
      <c r="D38" s="28" t="s">
        <v>2269</v>
      </c>
      <c r="E38" s="167" t="s">
        <v>1376</v>
      </c>
      <c r="F38" s="168" t="s">
        <v>1435</v>
      </c>
      <c r="G38" s="25"/>
    </row>
    <row r="39" spans="1:7" ht="81.599999999999994">
      <c r="A39" s="292"/>
      <c r="B39" s="150">
        <v>4</v>
      </c>
      <c r="C39" s="149" t="s">
        <v>1531</v>
      </c>
      <c r="D39" s="28" t="s">
        <v>2270</v>
      </c>
      <c r="E39" s="27" t="s">
        <v>2213</v>
      </c>
      <c r="F39" s="27" t="s">
        <v>1532</v>
      </c>
      <c r="G39" s="25"/>
    </row>
    <row r="40" spans="1:7" ht="40.799999999999997">
      <c r="A40" s="292"/>
      <c r="B40" s="141">
        <v>4.01</v>
      </c>
      <c r="C40" s="149" t="s">
        <v>1531</v>
      </c>
      <c r="D40" s="28" t="s">
        <v>2272</v>
      </c>
      <c r="E40" s="27" t="s">
        <v>2227</v>
      </c>
      <c r="F40" s="27" t="s">
        <v>2231</v>
      </c>
      <c r="G40" s="25"/>
    </row>
    <row r="41" spans="1:7" ht="40.799999999999997">
      <c r="A41" s="292"/>
      <c r="B41" s="141" t="s">
        <v>2259</v>
      </c>
      <c r="C41" s="149" t="s">
        <v>1531</v>
      </c>
      <c r="D41" s="28" t="s">
        <v>2271</v>
      </c>
      <c r="E41" s="27" t="s">
        <v>2262</v>
      </c>
      <c r="F41" s="27" t="s">
        <v>2260</v>
      </c>
      <c r="G41" s="25"/>
    </row>
    <row r="42" spans="1:7" ht="40.799999999999997">
      <c r="A42" s="292"/>
      <c r="B42" s="141" t="s">
        <v>2295</v>
      </c>
      <c r="C42" s="149" t="s">
        <v>1531</v>
      </c>
      <c r="D42" s="28" t="s">
        <v>2302</v>
      </c>
      <c r="E42" s="27" t="s">
        <v>2261</v>
      </c>
      <c r="F42" s="27" t="s">
        <v>2296</v>
      </c>
      <c r="G42" s="25"/>
    </row>
    <row r="43" spans="1:7" ht="112.2">
      <c r="A43" s="292"/>
      <c r="B43" s="160">
        <v>4.0999999999999996</v>
      </c>
      <c r="C43" s="149" t="s">
        <v>2301</v>
      </c>
      <c r="D43" s="161">
        <v>42867</v>
      </c>
      <c r="E43" s="169" t="s">
        <v>2304</v>
      </c>
      <c r="F43" s="27" t="s">
        <v>2303</v>
      </c>
      <c r="G43" s="25"/>
    </row>
    <row r="44" spans="1:7" ht="71.400000000000006">
      <c r="A44" s="292"/>
      <c r="B44" s="160">
        <v>4.2</v>
      </c>
      <c r="C44" s="149" t="s">
        <v>2301</v>
      </c>
      <c r="D44" s="161">
        <v>42704</v>
      </c>
      <c r="E44" s="169" t="s">
        <v>2503</v>
      </c>
      <c r="F44" s="27" t="s">
        <v>2478</v>
      </c>
      <c r="G44" s="25"/>
    </row>
    <row r="45" spans="1:7" ht="132.6">
      <c r="A45" s="292"/>
      <c r="B45" s="203">
        <v>5</v>
      </c>
      <c r="C45" s="149" t="s">
        <v>2301</v>
      </c>
      <c r="D45" s="161">
        <v>42867</v>
      </c>
      <c r="E45" s="169" t="s">
        <v>12784</v>
      </c>
      <c r="F45" s="27" t="s">
        <v>12506</v>
      </c>
      <c r="G45" s="25"/>
    </row>
    <row r="46" spans="1:7" ht="30.6">
      <c r="A46" s="292"/>
      <c r="B46" s="160">
        <v>5.01</v>
      </c>
      <c r="C46" s="149" t="s">
        <v>2301</v>
      </c>
      <c r="D46" s="161">
        <v>42907</v>
      </c>
      <c r="E46" s="169" t="s">
        <v>15650</v>
      </c>
      <c r="F46" s="27" t="s">
        <v>12506</v>
      </c>
      <c r="G46" s="25"/>
    </row>
    <row r="47" spans="1:7" ht="61.2">
      <c r="A47" s="292"/>
      <c r="B47" s="160">
        <v>5.0999999999999996</v>
      </c>
      <c r="C47" s="149" t="s">
        <v>2301</v>
      </c>
      <c r="D47" s="161">
        <v>43070</v>
      </c>
      <c r="E47" s="169" t="s">
        <v>12994</v>
      </c>
      <c r="F47" s="27" t="s">
        <v>12995</v>
      </c>
      <c r="G47" s="25"/>
    </row>
    <row r="48" spans="1:7" ht="51">
      <c r="A48" s="292"/>
      <c r="B48" s="160">
        <v>5.1100000000000003</v>
      </c>
      <c r="C48" s="149" t="s">
        <v>13232</v>
      </c>
      <c r="D48" s="161">
        <v>43217</v>
      </c>
      <c r="E48" s="169" t="s">
        <v>13358</v>
      </c>
      <c r="F48" s="27" t="s">
        <v>13266</v>
      </c>
      <c r="G48" s="25"/>
    </row>
    <row r="49" spans="1:7" ht="51">
      <c r="A49" s="292"/>
      <c r="B49" s="160">
        <v>5.12</v>
      </c>
      <c r="C49" s="149" t="s">
        <v>13232</v>
      </c>
      <c r="D49" s="161">
        <v>43581</v>
      </c>
      <c r="E49" s="169" t="s">
        <v>13358</v>
      </c>
      <c r="F49" s="27" t="s">
        <v>13920</v>
      </c>
      <c r="G49" s="25"/>
    </row>
    <row r="50" spans="1:7" ht="71.400000000000006">
      <c r="A50" s="292"/>
      <c r="B50" s="203">
        <v>6</v>
      </c>
      <c r="C50" s="149" t="s">
        <v>13232</v>
      </c>
      <c r="D50" s="161">
        <v>43964</v>
      </c>
      <c r="E50" s="169" t="s">
        <v>14138</v>
      </c>
      <c r="F50" s="27" t="s">
        <v>13925</v>
      </c>
      <c r="G50" s="25"/>
    </row>
    <row r="51" spans="1:7" ht="40.799999999999997">
      <c r="A51" s="292"/>
      <c r="B51" s="160">
        <v>6.01</v>
      </c>
      <c r="C51" s="149" t="s">
        <v>13232</v>
      </c>
      <c r="D51" s="161">
        <v>43970</v>
      </c>
      <c r="E51" s="169" t="s">
        <v>15651</v>
      </c>
      <c r="F51" s="169" t="s">
        <v>13925</v>
      </c>
      <c r="G51" s="25"/>
    </row>
    <row r="52" spans="1:7" ht="40.799999999999997">
      <c r="A52" s="292"/>
      <c r="B52" s="160">
        <v>6.1</v>
      </c>
      <c r="C52" s="149" t="s">
        <v>13232</v>
      </c>
      <c r="D52" s="161">
        <v>44314</v>
      </c>
      <c r="E52" s="169" t="s">
        <v>15631</v>
      </c>
      <c r="F52" s="169" t="s">
        <v>15144</v>
      </c>
      <c r="G52" s="25"/>
    </row>
    <row r="53" spans="1:7" ht="40.799999999999997">
      <c r="A53" s="292"/>
      <c r="B53" s="160">
        <v>6.2</v>
      </c>
      <c r="C53" s="149" t="s">
        <v>13232</v>
      </c>
      <c r="D53" s="161">
        <v>44678</v>
      </c>
      <c r="E53" s="169" t="s">
        <v>15631</v>
      </c>
      <c r="F53" s="169" t="s">
        <v>15624</v>
      </c>
      <c r="G53" s="25"/>
    </row>
    <row r="54" spans="1:7" ht="40.799999999999997">
      <c r="A54" s="292"/>
      <c r="B54" s="160">
        <v>6.21</v>
      </c>
      <c r="C54" s="149" t="s">
        <v>13232</v>
      </c>
      <c r="D54" s="161">
        <v>44687</v>
      </c>
      <c r="E54" s="169" t="s">
        <v>15652</v>
      </c>
      <c r="F54" s="169" t="s">
        <v>15624</v>
      </c>
      <c r="G54" s="25"/>
    </row>
    <row r="55" spans="1:7" ht="40.799999999999997">
      <c r="A55" s="292"/>
      <c r="B55" s="160">
        <v>6.22</v>
      </c>
      <c r="C55" s="149" t="s">
        <v>13232</v>
      </c>
      <c r="D55" s="279">
        <v>44692</v>
      </c>
      <c r="E55" s="169" t="s">
        <v>15651</v>
      </c>
      <c r="F55" s="169" t="s">
        <v>15624</v>
      </c>
      <c r="G55" s="25"/>
    </row>
    <row r="56" spans="1:7" ht="13.2" thickBot="1">
      <c r="A56" s="293"/>
      <c r="B56" s="294" t="str">
        <f ca="1">OFFSET(L!$C$1,MATCH("General"&amp;"Cpy",L!$A:$A,0)-1,SL,,)</f>
        <v>© 2022 Responsible Minerals Initiative. All rights reserved.</v>
      </c>
      <c r="C56" s="294"/>
      <c r="D56" s="294"/>
      <c r="E56" s="294"/>
      <c r="F56" s="294"/>
      <c r="G56" s="26"/>
    </row>
    <row r="57" spans="1:7" ht="13.2"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489C5A3-ADE4-46DD-853A-59690B19ABF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D24317B-CB2F-49FA-885C-31190D6D6C4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1304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2">
      <c r="A5" s="106"/>
      <c r="B5" s="100"/>
    </row>
    <row r="6" spans="1:2" ht="32.4">
      <c r="A6" s="105" t="str">
        <f ca="1">OFFSET(L!$C$1,MATCH("Instructions"&amp;ADDRESS(ROW(),COLUMN(),4),L!$A:$A,0)-1,SL,,)</f>
        <v>Instructions for completing Company Information questions (rows 8 - 22).
Provide comments in ENGLISH only</v>
      </c>
      <c r="B6" s="100" t="s">
        <v>1304</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1304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1304</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2.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2">
      <c r="A47" s="106"/>
      <c r="B47" s="100"/>
    </row>
    <row r="48" spans="1:2" ht="32.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4.8">
      <c r="A58" s="102" t="str">
        <f ca="1">OFFSET(L!$C$1,MATCH("Instructions"&amp;ADDRESS(ROW(),COLUMN(),4),L!$A:$A,0)-1,SL,,)</f>
        <v>8. Smelter Street -  Provide the street name on which the smelter is located. This field is optional.</v>
      </c>
      <c r="B58" s="100" t="s">
        <v>1303</v>
      </c>
    </row>
    <row r="59" spans="1:2" ht="32.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2.4">
      <c r="A74" s="102"/>
      <c r="B74" s="100" t="s">
        <v>441</v>
      </c>
    </row>
    <row r="75" spans="1:2" ht="16.2">
      <c r="A75" s="102" t="str">
        <f ca="1">OFFSET(L!$C$1,MATCH("General"&amp;"Cpy",L!$A:$A,0)-1,SL,,)</f>
        <v>© 2022 Responsible Minerals Initiative. All rights reserved.</v>
      </c>
      <c r="B75" s="101"/>
    </row>
    <row r="76" spans="1:2" ht="16.2">
      <c r="A76" s="103" t="s">
        <v>1035</v>
      </c>
      <c r="B76" s="101"/>
    </row>
    <row r="77" spans="1:2" ht="16.8"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0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8.6">
      <c r="A10" s="74"/>
      <c r="B10" s="63" t="str">
        <f ca="1">OFFSET(L!$C$1,MATCH("Definitions"&amp;ADDRESS(ROW(),COLUMN(),4),L!$A:$A,0)-1,SL,,)</f>
        <v>DRC</v>
      </c>
      <c r="C10" s="63" t="str">
        <f ca="1">OFFSET(L!$C$1,MATCH("Definitions"&amp;ADDRESS(ROW(),COLUMN(),4),L!$A:$A,0)-1,SL,,)</f>
        <v>Democratic Republic of Congo</v>
      </c>
      <c r="D10" s="314"/>
      <c r="E10" s="100" t="s">
        <v>1312</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6.2">
      <c r="A19" s="74"/>
      <c r="B19" s="63" t="str">
        <f ca="1">OFFSET(L!$C$1,MATCH("Definitions"&amp;ADDRESS(ROW(),COLUMN(),4),L!$A:$A,0)-1,SL,,)</f>
        <v>OECD</v>
      </c>
      <c r="C19" s="63" t="str">
        <f ca="1">OFFSET(L!$C$1,MATCH("Definitions"&amp;ADDRESS(ROW(),COLUMN(),4),L!$A:$A,0)-1,SL,,)</f>
        <v>Organisation for Economic Co-operation and Development</v>
      </c>
      <c r="D19" s="31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6.2">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81">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6.2">
      <c r="A32" s="74"/>
      <c r="B32" s="313" t="str">
        <f ca="1">OFFSET(L!$C$1,MATCH("General"&amp;"Cpy",L!$A:$A,0)-1,SL,,)</f>
        <v>© 2022 Responsible Minerals Initiative. All rights reserved.</v>
      </c>
      <c r="C32" s="313"/>
      <c r="D32" s="314"/>
      <c r="E32" s="100"/>
    </row>
    <row r="33" spans="1:4" ht="13.2" thickBot="1">
      <c r="A33" s="75"/>
      <c r="B33" s="153"/>
      <c r="C33" s="153"/>
      <c r="D33" s="31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63" zoomScale="70" zoomScaleNormal="70" zoomScalePageLayoutView="70" workbookViewId="0">
      <selection activeCell="G79" sqref="G79:J7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6.2">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5" t="s">
        <v>495</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9" t="str">
        <f ca="1">OFFSET(L!$C$1,MATCH("Declaration"&amp;ADDRESS(ROW(),COLUMN(),4)&amp;LEFT($D$9,1),L!$A:$A,0)-1,SL,,)</f>
        <v>Go to Product List tab to enter products this declaration applies to</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6.2">
      <c r="A11" s="38"/>
      <c r="B11" s="370"/>
      <c r="C11" s="122"/>
      <c r="D11" s="335" t="str">
        <f ca="1">IF(D9=Q9,OFFSET(L!$C$1,MATCH("Declaration"&amp;ADDRESS(ROW(),COLUMN(),4),L!$A:$A,0)-1,SL,,),"")</f>
        <v>Click here to enter the products this declaration applies to</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3" t="s">
        <v>15659</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1" t="s">
        <v>15658</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3" t="s">
        <v>15660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16" t="s">
        <v>15661</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3" t="s">
        <v>15662</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1" t="s">
        <v>15658</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74"/>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7">
        <v>44974</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19" t="s">
        <v>489</v>
      </c>
      <c r="E27" s="320"/>
      <c r="F27" s="12"/>
      <c r="G27" s="321"/>
      <c r="H27" s="322"/>
      <c r="I27" s="322"/>
      <c r="J27" s="323"/>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8" t="str">
        <f ca="1">D25</f>
        <v>Answer</v>
      </c>
      <c r="E31" s="328"/>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19"/>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8" t="str">
        <f ca="1">D25</f>
        <v>Answer</v>
      </c>
      <c r="E37" s="328"/>
      <c r="F37" s="18"/>
      <c r="G37" s="44" t="str">
        <f ca="1">G25</f>
        <v>Comments</v>
      </c>
      <c r="H37" s="342"/>
      <c r="I37" s="342"/>
      <c r="J37" s="342"/>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19"/>
      <c r="E39" s="320"/>
      <c r="F39" s="47"/>
      <c r="G39" s="321"/>
      <c r="H39" s="322"/>
      <c r="I39" s="322"/>
      <c r="J39" s="323"/>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8" t="str">
        <f ca="1">D25</f>
        <v>Answer</v>
      </c>
      <c r="E43" s="328"/>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19"/>
      <c r="E45" s="320"/>
      <c r="F45" s="47"/>
      <c r="G45" s="321"/>
      <c r="H45" s="322"/>
      <c r="I45" s="322"/>
      <c r="J45" s="323"/>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19"/>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0"/>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19"/>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19"/>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t="s">
        <v>488</v>
      </c>
      <c r="E77" s="320"/>
      <c r="F77" s="57"/>
      <c r="G77" s="347"/>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6.2">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6.8"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1ED0E7D-CDFB-4198-B916-A6544FD498B7}"/>
    <hyperlink ref="D20" r:id="rId4" xr:uid="{48CDCDB2-8339-4580-820A-E4F6DCB19BC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1640625" defaultRowHeight="12.6"/>
  <cols>
    <col min="1" max="1" width="13.6328125" style="228" customWidth="1"/>
    <col min="2" max="2" width="13.36328125" style="232" customWidth="1"/>
    <col min="3" max="3" width="40.6328125" style="232" customWidth="1"/>
    <col min="4" max="4" width="30.6328125" style="232" customWidth="1"/>
    <col min="5" max="5" width="20.81640625" style="232" customWidth="1"/>
    <col min="6" max="7" width="13.81640625" style="232" customWidth="1"/>
    <col min="8" max="8" width="25.1796875" style="232" customWidth="1"/>
    <col min="9" max="9" width="24.1796875" style="232" customWidth="1"/>
    <col min="10" max="10" width="18.36328125" style="232" customWidth="1"/>
    <col min="11" max="11" width="27.36328125" style="232" customWidth="1"/>
    <col min="12" max="12" width="20.6328125" style="232" customWidth="1"/>
    <col min="13" max="13" width="35.1796875" style="232" customWidth="1"/>
    <col min="14" max="14" width="42.1796875" style="232" customWidth="1"/>
    <col min="15" max="15" width="32.1796875" style="232" customWidth="1"/>
    <col min="16" max="16" width="22.81640625" style="232" customWidth="1"/>
    <col min="17" max="17" width="43.6328125" style="232" customWidth="1"/>
    <col min="18" max="18" width="35.81640625" style="232" hidden="1" customWidth="1"/>
    <col min="19" max="20" width="17.81640625" style="232" hidden="1" customWidth="1"/>
    <col min="21" max="21" width="8.81640625" style="232" hidden="1" customWidth="1"/>
    <col min="22" max="22" width="6.1796875" style="232" hidden="1" customWidth="1"/>
    <col min="23" max="23" width="8.6328125" style="232" hidden="1" customWidth="1"/>
    <col min="24" max="24" width="8.81640625" style="232" hidden="1" customWidth="1"/>
    <col min="25" max="27" width="4.36328125" style="232" hidden="1" customWidth="1"/>
    <col min="28" max="28" width="7.81640625" style="232" hidden="1" customWidth="1"/>
    <col min="29" max="33" width="4.36328125" style="232" hidden="1" customWidth="1"/>
    <col min="34" max="34" width="14.6328125" style="232" hidden="1" customWidth="1"/>
    <col min="35" max="39" width="8.81640625" style="232" customWidth="1"/>
    <col min="40" max="16384" width="8.81640625" style="232"/>
  </cols>
  <sheetData>
    <row r="1" spans="1:34" s="222" customFormat="1" ht="16.0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2">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95"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95"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95"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95"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95"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95"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95"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95"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95"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95"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95"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95"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95"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95"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399999999999999">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399999999999999">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399999999999999">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399999999999999">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399999999999999">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399999999999999">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399999999999999">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399999999999999">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399999999999999">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399999999999999">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399999999999999">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399999999999999">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399999999999999">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399999999999999">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399999999999999">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399999999999999">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399999999999999">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399999999999999">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399999999999999">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399999999999999">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399999999999999">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399999999999999">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399999999999999">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399999999999999">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399999999999999">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399999999999999">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399999999999999">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399999999999999">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399999999999999">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399999999999999">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399999999999999">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399999999999999">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399999999999999">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399999999999999">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399999999999999">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399999999999999">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399999999999999">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399999999999999">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399999999999999">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399999999999999">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399999999999999">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399999999999999">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399999999999999">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399999999999999">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399999999999999">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399999999999999">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399999999999999">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399999999999999">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399999999999999">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399999999999999">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399999999999999">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399999999999999">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399999999999999">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399999999999999">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399999999999999">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399999999999999">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399999999999999">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399999999999999">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399999999999999">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399999999999999">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399999999999999">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399999999999999">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399999999999999">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399999999999999">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399999999999999">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399999999999999">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399999999999999">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399999999999999">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399999999999999">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399999999999999">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399999999999999">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399999999999999">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399999999999999">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399999999999999">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399999999999999">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399999999999999">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399999999999999">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399999999999999">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399999999999999">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399999999999999">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399999999999999">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399999999999999">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399999999999999">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399999999999999">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399999999999999">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399999999999999">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399999999999999">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399999999999999">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399999999999999">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399999999999999">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399999999999999">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399999999999999">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399999999999999">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399999999999999">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399999999999999">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399999999999999">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399999999999999">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399999999999999">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399999999999999">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399999999999999">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399999999999999">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399999999999999">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399999999999999">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399999999999999">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399999999999999">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399999999999999">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399999999999999">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399999999999999">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399999999999999">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399999999999999">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399999999999999">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399999999999999">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399999999999999">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399999999999999">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399999999999999">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399999999999999">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399999999999999">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399999999999999">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399999999999999">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399999999999999">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399999999999999">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399999999999999">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399999999999999">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399999999999999">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399999999999999">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399999999999999">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399999999999999">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399999999999999">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399999999999999">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399999999999999">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399999999999999">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399999999999999">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399999999999999">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399999999999999">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399999999999999">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399999999999999">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399999999999999">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399999999999999">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399999999999999">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399999999999999">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399999999999999">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399999999999999">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399999999999999">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399999999999999">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399999999999999">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399999999999999">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399999999999999">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399999999999999">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399999999999999">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399999999999999">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399999999999999">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399999999999999">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399999999999999">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399999999999999">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399999999999999">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399999999999999">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399999999999999">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399999999999999">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399999999999999">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399999999999999">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399999999999999">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399999999999999">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399999999999999">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399999999999999">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399999999999999">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399999999999999">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399999999999999">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399999999999999">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399999999999999">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399999999999999">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399999999999999">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399999999999999">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399999999999999">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399999999999999">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399999999999999">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399999999999999">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399999999999999">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399999999999999">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399999999999999">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399999999999999">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399999999999999">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399999999999999">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399999999999999">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399999999999999">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399999999999999">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399999999999999">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399999999999999">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399999999999999">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399999999999999">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399999999999999">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399999999999999">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399999999999999">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399999999999999">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399999999999999">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399999999999999">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399999999999999">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399999999999999">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399999999999999">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399999999999999">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399999999999999">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399999999999999">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399999999999999">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399999999999999">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399999999999999">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399999999999999">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399999999999999">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399999999999999">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399999999999999">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399999999999999">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399999999999999">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399999999999999">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399999999999999">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399999999999999">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399999999999999">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399999999999999">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399999999999999">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399999999999999">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399999999999999">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399999999999999">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399999999999999">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399999999999999">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399999999999999">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399999999999999">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399999999999999">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399999999999999">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399999999999999">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2" thickTop="1"/>
    <row r="2508" spans="1:28" ht="13.2"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B34104C-A9C6-4779-AA59-7B2F9C4B1023}"/>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6.2">
      <c r="A2" s="66" t="s">
        <v>898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Box Enclosures</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Company Manager - John F.</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Sales@boxenclosures.com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847 932 4700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F.</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Sales@boxenclosures.com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44974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810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807</v>
      </c>
      <c r="F38" s="93"/>
    </row>
    <row r="39" spans="1:10" ht="26.4">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808</v>
      </c>
      <c r="F43" s="93"/>
    </row>
    <row r="44" spans="1:10" ht="51.6">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1307</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1307</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2"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1640625" defaultRowHeight="12.6"/>
  <cols>
    <col min="1" max="1" width="3.1796875" style="281" customWidth="1"/>
    <col min="2" max="2" width="39.81640625" style="284" customWidth="1"/>
    <col min="3" max="3" width="39.81640625" style="281" customWidth="1"/>
    <col min="4" max="4" width="58.81640625" style="281" customWidth="1"/>
    <col min="5" max="5" width="1.6328125" style="281" customWidth="1"/>
    <col min="6" max="6" width="9" style="281" customWidth="1"/>
    <col min="7" max="16384" width="8.8164062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15656</v>
      </c>
      <c r="C6" s="98" t="s">
        <v>15657</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2"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6"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60" customWidth="1"/>
    <col min="13" max="13" width="46.1796875" style="109" customWidth="1"/>
    <col min="14" max="15" width="8.81640625" style="109" customWidth="1"/>
    <col min="16" max="16384" width="8.8164062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2.8">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4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1.4">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6">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1.4">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1.4">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1.4">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1.4">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69">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6">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2.8">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6">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9">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1.4">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1.4">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38.6">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3.4">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1.4">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60">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4.2">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43.6">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5.2">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5.2">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1.4">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7.6">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96.6">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10.4">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0.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58.8">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1.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7.2">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86.4">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1.4">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6">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6.4">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9">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5.2">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8">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2.8">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82.8">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10.4">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9">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2">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2">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0.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1.2">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2.8">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5.6">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93.2">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5.2">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1.4">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193.2">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6">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03.60000000000002">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51.80000000000001">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38">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89.8">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6.6">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1.4">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9">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6">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1.4">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6">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6">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6">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6">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6">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6">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6">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6">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6">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6">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2.8">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6.4">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24.2">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51.80000000000001">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9">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8">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10.4">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8">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0.8">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10.4">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7.399999999999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7">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6">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9">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6">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51.8000000000000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96.6">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6">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48.4">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6">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8">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2.8">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7">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193.2">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9.4">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6">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1.4">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2">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5.2">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6">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6">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6">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6">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6">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8.8">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4">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0.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7.799999999999997">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37.799999999999997">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8.8">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8.8">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7.799999999999997">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6">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9">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0.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7.79999999999999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8.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1.4">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6">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8.8">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4">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14.4">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14.4">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14.4">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14.4">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14.4">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14.4">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14.4">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14.4">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6">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6">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6">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6">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6">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6">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6">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1.4">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1.4">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5.2">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6">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1.4">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5.2">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6">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6">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6">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6">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6">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6">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1.4">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1.4">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6">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1.4">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1.4">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6">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1.4">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5.2">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5.2">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5.2">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5.2">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9">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9">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9">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9">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55.2">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55.2">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55.2">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55.2">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55.2">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55.2">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5.2">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55.2">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1.4">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5.2">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5.2">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5.2">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1.4">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1.4">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1.4">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1.4">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5.2">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5.2">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5.2">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82.8">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41.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1.4">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1.4">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1.4">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1.4">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1.4">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6">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2.8">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6">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6">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9">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6">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6">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9">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Jim Fiocchi</cp:lastModifiedBy>
  <cp:lastPrinted>2015-04-21T20:47:43Z</cp:lastPrinted>
  <dcterms:created xsi:type="dcterms:W3CDTF">2010-06-21T21:00:23Z</dcterms:created>
  <dcterms:modified xsi:type="dcterms:W3CDTF">2023-02-17T19:37:42Z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